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Вып. ИП 2020год\Отчет выполнения ИП 2020г\Отчет ИП 2020г. IV кв\Отчет 4 кв 2020г.по форм 10-20  пр. МЭ №  320\"/>
    </mc:Choice>
  </mc:AlternateContent>
  <xr:revisionPtr revIDLastSave="0" documentId="13_ncr:1_{53AA71B3-33AB-42E2-905F-AACF12AEB01C}" xr6:coauthVersionLast="46" xr6:coauthVersionMax="46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8 факт знач кол пок" sheetId="18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18 факт знач кол пок'!$A$1:$AW$78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18 факт знач кол пок'!$A$1:$AY$91</definedName>
  </definedNames>
  <calcPr calcId="191029" refMode="R1C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X62" i="18" l="1"/>
  <c r="X61" i="18"/>
  <c r="AC65" i="18"/>
  <c r="AB65" i="18"/>
  <c r="AA65" i="18"/>
  <c r="Z65" i="18"/>
  <c r="Y65" i="18"/>
  <c r="Y70" i="18"/>
  <c r="AB70" i="18"/>
  <c r="AA70" i="18"/>
  <c r="Z70" i="18"/>
  <c r="X70" i="18"/>
  <c r="AB75" i="18"/>
  <c r="AA75" i="18"/>
  <c r="Z75" i="18"/>
  <c r="Y75" i="18"/>
  <c r="AB74" i="18"/>
  <c r="AA74" i="18"/>
  <c r="Z74" i="18"/>
  <c r="Y74" i="18"/>
  <c r="X75" i="18"/>
  <c r="Y76" i="18" l="1"/>
  <c r="X76" i="18"/>
  <c r="AV85" i="18"/>
  <c r="AV84" i="18"/>
  <c r="AV82" i="18"/>
  <c r="AV81" i="18"/>
  <c r="AV78" i="18"/>
  <c r="AV75" i="18"/>
  <c r="AV74" i="18" s="1"/>
  <c r="AV70" i="18"/>
  <c r="AV65" i="18"/>
  <c r="AV62" i="18"/>
  <c r="AV61" i="18" s="1"/>
  <c r="AV45" i="18"/>
  <c r="AV39" i="18"/>
  <c r="AV36" i="18"/>
  <c r="AB85" i="18"/>
  <c r="AB84" i="18"/>
  <c r="AB82" i="18"/>
  <c r="AB81" i="18"/>
  <c r="AB78" i="18"/>
  <c r="AB61" i="18"/>
  <c r="AB62" i="18"/>
  <c r="AB45" i="18"/>
  <c r="AB36" i="18" s="1"/>
  <c r="AB39" i="18"/>
  <c r="Z85" i="18"/>
  <c r="Z84" i="18" s="1"/>
  <c r="Z82" i="18"/>
  <c r="Z81" i="18"/>
  <c r="Z78" i="18"/>
  <c r="Z61" i="18"/>
  <c r="Z62" i="18"/>
  <c r="Z45" i="18"/>
  <c r="Z39" i="18"/>
  <c r="Z36" i="18" s="1"/>
  <c r="X85" i="18"/>
  <c r="X84" i="18"/>
  <c r="X82" i="18"/>
  <c r="X81" i="18"/>
  <c r="X78" i="18"/>
  <c r="X74" i="18"/>
  <c r="X65" i="18"/>
  <c r="X45" i="18"/>
  <c r="X39" i="18"/>
  <c r="X36" i="18" s="1"/>
  <c r="L27" i="18"/>
  <c r="L26" i="18" s="1"/>
  <c r="L21" i="18" s="1"/>
  <c r="J27" i="18"/>
  <c r="L22" i="18"/>
  <c r="J34" i="18"/>
  <c r="J26" i="18"/>
  <c r="J21" i="18" s="1"/>
  <c r="J85" i="18"/>
  <c r="J84" i="18"/>
  <c r="J82" i="18"/>
  <c r="J81" i="18"/>
  <c r="J78" i="18"/>
  <c r="J75" i="18"/>
  <c r="J74" i="18"/>
  <c r="J70" i="18"/>
  <c r="J61" i="18" s="1"/>
  <c r="J65" i="18"/>
  <c r="J62" i="18"/>
  <c r="J45" i="18"/>
  <c r="J36" i="18" s="1"/>
  <c r="J39" i="18"/>
  <c r="H85" i="18"/>
  <c r="H84" i="18"/>
  <c r="H82" i="18"/>
  <c r="H81" i="18"/>
  <c r="H78" i="18"/>
  <c r="H75" i="18"/>
  <c r="H74" i="18"/>
  <c r="H61" i="18"/>
  <c r="H65" i="18"/>
  <c r="H62" i="18"/>
  <c r="H45" i="18"/>
  <c r="H36" i="18" s="1"/>
  <c r="H39" i="18"/>
  <c r="H27" i="18"/>
  <c r="H26" i="18"/>
  <c r="H21" i="18"/>
  <c r="E22" i="18"/>
  <c r="D20" i="18"/>
  <c r="E85" i="18"/>
  <c r="E84" i="18"/>
  <c r="E82" i="18"/>
  <c r="E81" i="18"/>
  <c r="E78" i="18"/>
  <c r="E75" i="18"/>
  <c r="E74" i="18"/>
  <c r="E70" i="18"/>
  <c r="E61" i="18" s="1"/>
  <c r="E65" i="18"/>
  <c r="E62" i="18"/>
  <c r="E45" i="18"/>
  <c r="E36" i="18" s="1"/>
  <c r="E39" i="18"/>
  <c r="E20" i="18"/>
  <c r="H35" i="18" l="1"/>
  <c r="H34" i="18" s="1"/>
  <c r="H22" i="18" s="1"/>
  <c r="H20" i="18" s="1"/>
  <c r="AV35" i="18"/>
  <c r="AV34" i="18" s="1"/>
  <c r="AV22" i="18" s="1"/>
  <c r="AV20" i="18" s="1"/>
  <c r="AB35" i="18"/>
  <c r="AB34" i="18" s="1"/>
  <c r="AB22" i="18" s="1"/>
  <c r="AB20" i="18" s="1"/>
  <c r="Z35" i="18"/>
  <c r="Z34" i="18" s="1"/>
  <c r="Z22" i="18" s="1"/>
  <c r="Z20" i="18" s="1"/>
  <c r="X35" i="18"/>
  <c r="X34" i="18" s="1"/>
  <c r="X22" i="18" s="1"/>
  <c r="X20" i="18" s="1"/>
  <c r="J35" i="18"/>
  <c r="J22" i="18" s="1"/>
  <c r="J20" i="18" s="1"/>
  <c r="E35" i="18"/>
  <c r="E34" i="18" s="1"/>
  <c r="D27" i="18" l="1"/>
  <c r="D26" i="18" s="1"/>
  <c r="D21" i="18" s="1"/>
  <c r="D85" i="18"/>
  <c r="D84" i="18"/>
  <c r="D82" i="18"/>
  <c r="D81" i="18"/>
  <c r="D78" i="18"/>
  <c r="D75" i="18"/>
  <c r="D74" i="18" s="1"/>
  <c r="D70" i="18"/>
  <c r="D65" i="18"/>
  <c r="D62" i="18"/>
  <c r="D61" i="18" s="1"/>
  <c r="D45" i="18"/>
  <c r="D39" i="18"/>
  <c r="D36" i="18"/>
  <c r="D35" i="18" s="1"/>
  <c r="D34" i="18" s="1"/>
  <c r="D22" i="18" s="1"/>
  <c r="E21" i="18" l="1"/>
  <c r="F21" i="18"/>
  <c r="G21" i="18"/>
  <c r="I21" i="18"/>
  <c r="K21" i="18"/>
  <c r="M21" i="18"/>
  <c r="O21" i="18"/>
  <c r="P21" i="18"/>
  <c r="Q21" i="18"/>
  <c r="R21" i="18"/>
  <c r="S21" i="18"/>
  <c r="T21" i="18"/>
  <c r="U21" i="18"/>
  <c r="W21" i="18"/>
  <c r="Y21" i="18"/>
  <c r="AA21" i="18"/>
  <c r="AC21" i="18"/>
  <c r="AD21" i="18"/>
  <c r="AE21" i="18"/>
  <c r="AF21" i="18"/>
  <c r="AG21" i="18"/>
  <c r="AH21" i="18"/>
  <c r="AI21" i="18"/>
  <c r="AJ21" i="18"/>
  <c r="AK21" i="18"/>
  <c r="AL21" i="18"/>
  <c r="AM21" i="18"/>
  <c r="AN21" i="18"/>
  <c r="AO21" i="18"/>
  <c r="AP21" i="18"/>
  <c r="AQ21" i="18"/>
  <c r="AR21" i="18"/>
  <c r="AS21" i="18"/>
  <c r="AT21" i="18"/>
  <c r="AU21" i="18"/>
  <c r="AW21" i="18"/>
  <c r="AX21" i="18"/>
  <c r="AY21" i="18"/>
  <c r="N27" i="18"/>
  <c r="N26" i="18" s="1"/>
  <c r="N25" i="18" s="1"/>
  <c r="N21" i="18" s="1"/>
  <c r="F38" i="18"/>
  <c r="G38" i="18"/>
  <c r="I38" i="18"/>
  <c r="K38" i="18"/>
  <c r="L38" i="18"/>
  <c r="M38" i="18"/>
  <c r="N38" i="18"/>
  <c r="O38" i="18"/>
  <c r="P38" i="18"/>
  <c r="Q38" i="18"/>
  <c r="R38" i="18"/>
  <c r="S38" i="18"/>
  <c r="T38" i="18"/>
  <c r="U38" i="18"/>
  <c r="W38" i="18"/>
  <c r="Y38" i="18"/>
  <c r="AA38" i="18"/>
  <c r="AC38" i="18"/>
  <c r="AD38" i="18"/>
  <c r="AE38" i="18"/>
  <c r="AF38" i="18"/>
  <c r="AG38" i="18"/>
  <c r="AH38" i="18"/>
  <c r="AI38" i="18"/>
  <c r="AJ38" i="18"/>
  <c r="AK38" i="18"/>
  <c r="AL38" i="18"/>
  <c r="AM38" i="18"/>
  <c r="AN38" i="18"/>
  <c r="AO38" i="18"/>
  <c r="AO36" i="18" s="1"/>
  <c r="AP38" i="18"/>
  <c r="AQ38" i="18"/>
  <c r="AR38" i="18"/>
  <c r="AS38" i="18"/>
  <c r="AT38" i="18"/>
  <c r="AU38" i="18"/>
  <c r="AW38" i="18"/>
  <c r="AX38" i="18"/>
  <c r="AY38" i="18"/>
  <c r="F55" i="18"/>
  <c r="G55" i="18"/>
  <c r="I55" i="18"/>
  <c r="K55" i="18"/>
  <c r="L55" i="18"/>
  <c r="M55" i="18"/>
  <c r="N55" i="18"/>
  <c r="O55" i="18"/>
  <c r="P55" i="18"/>
  <c r="Q55" i="18"/>
  <c r="R55" i="18"/>
  <c r="S55" i="18"/>
  <c r="T55" i="18"/>
  <c r="U55" i="18"/>
  <c r="W55" i="18"/>
  <c r="Y55" i="18"/>
  <c r="AA55" i="18"/>
  <c r="AC55" i="18"/>
  <c r="AD55" i="18"/>
  <c r="AE55" i="18"/>
  <c r="AF55" i="18"/>
  <c r="AG55" i="18"/>
  <c r="AH55" i="18"/>
  <c r="AI55" i="18"/>
  <c r="AJ55" i="18"/>
  <c r="AK55" i="18"/>
  <c r="AL55" i="18"/>
  <c r="AM55" i="18"/>
  <c r="AN55" i="18"/>
  <c r="AO55" i="18"/>
  <c r="AP55" i="18"/>
  <c r="AQ55" i="18"/>
  <c r="AR55" i="18"/>
  <c r="AS55" i="18"/>
  <c r="AT55" i="18"/>
  <c r="AU55" i="18"/>
  <c r="AW55" i="18"/>
  <c r="AX55" i="18"/>
  <c r="AY55" i="18"/>
  <c r="F60" i="18"/>
  <c r="G60" i="18"/>
  <c r="I60" i="18"/>
  <c r="K60" i="18"/>
  <c r="L60" i="18"/>
  <c r="M60" i="18"/>
  <c r="N60" i="18"/>
  <c r="O60" i="18"/>
  <c r="P60" i="18"/>
  <c r="Q60" i="18"/>
  <c r="R60" i="18"/>
  <c r="S60" i="18"/>
  <c r="T60" i="18"/>
  <c r="U60" i="18"/>
  <c r="W60" i="18"/>
  <c r="Y60" i="18"/>
  <c r="AA60" i="18"/>
  <c r="AC60" i="18"/>
  <c r="AD60" i="18"/>
  <c r="AE60" i="18"/>
  <c r="AF60" i="18"/>
  <c r="AG60" i="18"/>
  <c r="AH60" i="18"/>
  <c r="AI60" i="18"/>
  <c r="AJ60" i="18"/>
  <c r="AK60" i="18"/>
  <c r="AL60" i="18"/>
  <c r="AM60" i="18"/>
  <c r="AN60" i="18"/>
  <c r="AO60" i="18"/>
  <c r="AP60" i="18"/>
  <c r="AQ60" i="18"/>
  <c r="AR60" i="18"/>
  <c r="AS60" i="18"/>
  <c r="AT60" i="18"/>
  <c r="AU60" i="18"/>
  <c r="AW60" i="18"/>
  <c r="AX60" i="18"/>
  <c r="AY60" i="18"/>
  <c r="F63" i="18"/>
  <c r="G63" i="18"/>
  <c r="I63" i="18"/>
  <c r="K63" i="18"/>
  <c r="L63" i="18"/>
  <c r="M63" i="18"/>
  <c r="N63" i="18"/>
  <c r="O63" i="18"/>
  <c r="P63" i="18"/>
  <c r="Q63" i="18"/>
  <c r="R63" i="18"/>
  <c r="S63" i="18"/>
  <c r="T63" i="18"/>
  <c r="U63" i="18"/>
  <c r="W63" i="18"/>
  <c r="Y63" i="18"/>
  <c r="Y59" i="18" s="1"/>
  <c r="AA63" i="18"/>
  <c r="AC63" i="18"/>
  <c r="AD63" i="18"/>
  <c r="AE63" i="18"/>
  <c r="AF63" i="18"/>
  <c r="AG63" i="18"/>
  <c r="AH63" i="18"/>
  <c r="AI63" i="18"/>
  <c r="AJ63" i="18"/>
  <c r="AK63" i="18"/>
  <c r="AL63" i="18"/>
  <c r="AM63" i="18"/>
  <c r="AN63" i="18"/>
  <c r="AO63" i="18"/>
  <c r="AP63" i="18"/>
  <c r="AQ63" i="18"/>
  <c r="AR63" i="18"/>
  <c r="AS63" i="18"/>
  <c r="AT63" i="18"/>
  <c r="AU63" i="18"/>
  <c r="AW63" i="18"/>
  <c r="AX63" i="18"/>
  <c r="AY63" i="18"/>
  <c r="AM66" i="18"/>
  <c r="F67" i="18"/>
  <c r="F66" i="18" s="1"/>
  <c r="G67" i="18"/>
  <c r="G66" i="18" s="1"/>
  <c r="I67" i="18"/>
  <c r="K67" i="18"/>
  <c r="K66" i="18" s="1"/>
  <c r="L67" i="18"/>
  <c r="M67" i="18"/>
  <c r="N67" i="18"/>
  <c r="O67" i="18"/>
  <c r="P67" i="18"/>
  <c r="Q67" i="18"/>
  <c r="R67" i="18"/>
  <c r="S67" i="18"/>
  <c r="T67" i="18"/>
  <c r="U67" i="18"/>
  <c r="W67" i="18"/>
  <c r="W66" i="18" s="1"/>
  <c r="AA67" i="18"/>
  <c r="AA66" i="18" s="1"/>
  <c r="AC67" i="18"/>
  <c r="AD67" i="18"/>
  <c r="AE67" i="18"/>
  <c r="AF67" i="18"/>
  <c r="AG67" i="18"/>
  <c r="AH67" i="18"/>
  <c r="AI67" i="18"/>
  <c r="AJ67" i="18"/>
  <c r="AK67" i="18"/>
  <c r="AL67" i="18"/>
  <c r="AL66" i="18" s="1"/>
  <c r="AM67" i="18"/>
  <c r="AN67" i="18"/>
  <c r="AO67" i="18"/>
  <c r="AP67" i="18"/>
  <c r="AQ67" i="18"/>
  <c r="AQ66" i="18" s="1"/>
  <c r="AR67" i="18"/>
  <c r="AS67" i="18"/>
  <c r="AT67" i="18"/>
  <c r="AU67" i="18"/>
  <c r="AW67" i="18"/>
  <c r="AX67" i="18"/>
  <c r="AY67" i="18"/>
  <c r="F71" i="18"/>
  <c r="G71" i="18"/>
  <c r="I71" i="18"/>
  <c r="K71" i="18"/>
  <c r="L71" i="18"/>
  <c r="M71" i="18"/>
  <c r="N71" i="18"/>
  <c r="O71" i="18"/>
  <c r="P71" i="18"/>
  <c r="Q71" i="18"/>
  <c r="R71" i="18"/>
  <c r="S71" i="18"/>
  <c r="T71" i="18"/>
  <c r="U71" i="18"/>
  <c r="W71" i="18"/>
  <c r="AA71" i="18"/>
  <c r="AC71" i="18"/>
  <c r="AD71" i="18"/>
  <c r="AE71" i="18"/>
  <c r="AF71" i="18"/>
  <c r="AG71" i="18"/>
  <c r="AH71" i="18"/>
  <c r="AI71" i="18"/>
  <c r="AJ71" i="18"/>
  <c r="AK71" i="18"/>
  <c r="AL71" i="18"/>
  <c r="AM71" i="18"/>
  <c r="AN71" i="18"/>
  <c r="AO71" i="18"/>
  <c r="AP71" i="18"/>
  <c r="AQ71" i="18"/>
  <c r="AR71" i="18"/>
  <c r="AS71" i="18"/>
  <c r="AT71" i="18"/>
  <c r="AU71" i="18"/>
  <c r="AW71" i="18"/>
  <c r="AX71" i="18"/>
  <c r="AY71" i="18"/>
  <c r="K73" i="18"/>
  <c r="W73" i="18"/>
  <c r="AL73" i="18"/>
  <c r="F74" i="18"/>
  <c r="F73" i="18" s="1"/>
  <c r="G74" i="18"/>
  <c r="G73" i="18" s="1"/>
  <c r="I74" i="18"/>
  <c r="I73" i="18" s="1"/>
  <c r="K74" i="18"/>
  <c r="L74" i="18"/>
  <c r="L73" i="18" s="1"/>
  <c r="M74" i="18"/>
  <c r="M73" i="18" s="1"/>
  <c r="N74" i="18"/>
  <c r="N73" i="18" s="1"/>
  <c r="O74" i="18"/>
  <c r="O73" i="18" s="1"/>
  <c r="P74" i="18"/>
  <c r="P73" i="18" s="1"/>
  <c r="Q74" i="18"/>
  <c r="Q73" i="18" s="1"/>
  <c r="R74" i="18"/>
  <c r="R73" i="18" s="1"/>
  <c r="S74" i="18"/>
  <c r="S73" i="18" s="1"/>
  <c r="T74" i="18"/>
  <c r="T73" i="18" s="1"/>
  <c r="U74" i="18"/>
  <c r="U73" i="18" s="1"/>
  <c r="W74" i="18"/>
  <c r="AC74" i="18"/>
  <c r="AC73" i="18" s="1"/>
  <c r="AD74" i="18"/>
  <c r="AD73" i="18" s="1"/>
  <c r="AE74" i="18"/>
  <c r="AE73" i="18" s="1"/>
  <c r="AF74" i="18"/>
  <c r="AF73" i="18" s="1"/>
  <c r="AG74" i="18"/>
  <c r="AG73" i="18" s="1"/>
  <c r="AH74" i="18"/>
  <c r="AH73" i="18" s="1"/>
  <c r="AI74" i="18"/>
  <c r="AI73" i="18" s="1"/>
  <c r="AJ74" i="18"/>
  <c r="AJ73" i="18" s="1"/>
  <c r="AK74" i="18"/>
  <c r="AK73" i="18" s="1"/>
  <c r="AL74" i="18"/>
  <c r="AM74" i="18"/>
  <c r="AM73" i="18" s="1"/>
  <c r="AN74" i="18"/>
  <c r="AN73" i="18" s="1"/>
  <c r="AO74" i="18"/>
  <c r="AO73" i="18" s="1"/>
  <c r="AP74" i="18"/>
  <c r="AP73" i="18" s="1"/>
  <c r="AQ74" i="18"/>
  <c r="AQ73" i="18" s="1"/>
  <c r="AR74" i="18"/>
  <c r="AR73" i="18" s="1"/>
  <c r="AS74" i="18"/>
  <c r="AS73" i="18" s="1"/>
  <c r="AT74" i="18"/>
  <c r="AT73" i="18" s="1"/>
  <c r="AU74" i="18"/>
  <c r="AU73" i="18" s="1"/>
  <c r="AW74" i="18"/>
  <c r="AW73" i="18" s="1"/>
  <c r="AX74" i="18"/>
  <c r="AX73" i="18" s="1"/>
  <c r="AY74" i="18"/>
  <c r="AY73" i="18" s="1"/>
  <c r="F77" i="18"/>
  <c r="F76" i="18" s="1"/>
  <c r="G77" i="18"/>
  <c r="G76" i="18" s="1"/>
  <c r="I77" i="18"/>
  <c r="I76" i="18" s="1"/>
  <c r="K77" i="18"/>
  <c r="K76" i="18" s="1"/>
  <c r="L77" i="18"/>
  <c r="L76" i="18" s="1"/>
  <c r="M77" i="18"/>
  <c r="M76" i="18" s="1"/>
  <c r="N77" i="18"/>
  <c r="N76" i="18" s="1"/>
  <c r="O77" i="18"/>
  <c r="O76" i="18" s="1"/>
  <c r="P77" i="18"/>
  <c r="P76" i="18" s="1"/>
  <c r="Q77" i="18"/>
  <c r="Q76" i="18" s="1"/>
  <c r="R77" i="18"/>
  <c r="R76" i="18" s="1"/>
  <c r="S77" i="18"/>
  <c r="S76" i="18" s="1"/>
  <c r="T77" i="18"/>
  <c r="T76" i="18" s="1"/>
  <c r="U77" i="18"/>
  <c r="U76" i="18" s="1"/>
  <c r="W77" i="18"/>
  <c r="W76" i="18" s="1"/>
  <c r="Y77" i="18"/>
  <c r="AC77" i="18"/>
  <c r="AC76" i="18" s="1"/>
  <c r="AD77" i="18"/>
  <c r="AD76" i="18" s="1"/>
  <c r="AE77" i="18"/>
  <c r="AE76" i="18" s="1"/>
  <c r="AF77" i="18"/>
  <c r="AF76" i="18" s="1"/>
  <c r="AG77" i="18"/>
  <c r="AG76" i="18" s="1"/>
  <c r="AH77" i="18"/>
  <c r="AH76" i="18" s="1"/>
  <c r="AI77" i="18"/>
  <c r="AI76" i="18" s="1"/>
  <c r="AJ77" i="18"/>
  <c r="AJ76" i="18" s="1"/>
  <c r="AK77" i="18"/>
  <c r="AK76" i="18" s="1"/>
  <c r="AL77" i="18"/>
  <c r="AL76" i="18" s="1"/>
  <c r="AM77" i="18"/>
  <c r="AM76" i="18" s="1"/>
  <c r="AN77" i="18"/>
  <c r="AN76" i="18" s="1"/>
  <c r="AO77" i="18"/>
  <c r="AO76" i="18" s="1"/>
  <c r="AP77" i="18"/>
  <c r="AP76" i="18" s="1"/>
  <c r="AQ77" i="18"/>
  <c r="AQ76" i="18" s="1"/>
  <c r="AR77" i="18"/>
  <c r="AR76" i="18" s="1"/>
  <c r="AS77" i="18"/>
  <c r="AS76" i="18" s="1"/>
  <c r="AT77" i="18"/>
  <c r="AT76" i="18" s="1"/>
  <c r="AU77" i="18"/>
  <c r="AU76" i="18" s="1"/>
  <c r="AW77" i="18"/>
  <c r="AW76" i="18" s="1"/>
  <c r="AX77" i="18"/>
  <c r="AX76" i="18" s="1"/>
  <c r="AY77" i="18"/>
  <c r="AY76" i="18" s="1"/>
  <c r="F79" i="18"/>
  <c r="G79" i="18"/>
  <c r="I79" i="18"/>
  <c r="K79" i="18"/>
  <c r="L79" i="18"/>
  <c r="M79" i="18"/>
  <c r="N79" i="18"/>
  <c r="O79" i="18"/>
  <c r="P79" i="18"/>
  <c r="Q79" i="18"/>
  <c r="R79" i="18"/>
  <c r="S79" i="18"/>
  <c r="T79" i="18"/>
  <c r="U79" i="18"/>
  <c r="W79" i="18"/>
  <c r="Y79" i="18"/>
  <c r="AC79" i="18"/>
  <c r="AD79" i="18"/>
  <c r="AE79" i="18"/>
  <c r="AF79" i="18"/>
  <c r="AG79" i="18"/>
  <c r="AH79" i="18"/>
  <c r="AI79" i="18"/>
  <c r="AJ79" i="18"/>
  <c r="AK79" i="18"/>
  <c r="AL79" i="18"/>
  <c r="AM79" i="18"/>
  <c r="AN79" i="18"/>
  <c r="AO79" i="18"/>
  <c r="AP79" i="18"/>
  <c r="AQ79" i="18"/>
  <c r="AR79" i="18"/>
  <c r="AS79" i="18"/>
  <c r="AT79" i="18"/>
  <c r="AU79" i="18"/>
  <c r="AW79" i="18"/>
  <c r="AX79" i="18"/>
  <c r="AY79" i="18"/>
  <c r="F82" i="18"/>
  <c r="F81" i="18" s="1"/>
  <c r="G82" i="18"/>
  <c r="G81" i="18" s="1"/>
  <c r="I82" i="18"/>
  <c r="I81" i="18" s="1"/>
  <c r="K82" i="18"/>
  <c r="K81" i="18" s="1"/>
  <c r="L82" i="18"/>
  <c r="L81" i="18" s="1"/>
  <c r="M82" i="18"/>
  <c r="M81" i="18" s="1"/>
  <c r="N82" i="18"/>
  <c r="N81" i="18" s="1"/>
  <c r="O82" i="18"/>
  <c r="O81" i="18" s="1"/>
  <c r="P82" i="18"/>
  <c r="P81" i="18" s="1"/>
  <c r="Q82" i="18"/>
  <c r="Q81" i="18" s="1"/>
  <c r="R82" i="18"/>
  <c r="R81" i="18" s="1"/>
  <c r="S82" i="18"/>
  <c r="S81" i="18" s="1"/>
  <c r="T82" i="18"/>
  <c r="T81" i="18" s="1"/>
  <c r="U82" i="18"/>
  <c r="U81" i="18" s="1"/>
  <c r="W82" i="18"/>
  <c r="W81" i="18" s="1"/>
  <c r="Y82" i="18"/>
  <c r="Y81" i="18" s="1"/>
  <c r="AA82" i="18"/>
  <c r="AA81" i="18" s="1"/>
  <c r="AC82" i="18"/>
  <c r="AC81" i="18" s="1"/>
  <c r="AD82" i="18"/>
  <c r="AD81" i="18" s="1"/>
  <c r="AE82" i="18"/>
  <c r="AE81" i="18" s="1"/>
  <c r="AF82" i="18"/>
  <c r="AF81" i="18" s="1"/>
  <c r="AG82" i="18"/>
  <c r="AG81" i="18" s="1"/>
  <c r="AH82" i="18"/>
  <c r="AH81" i="18" s="1"/>
  <c r="AI82" i="18"/>
  <c r="AI81" i="18" s="1"/>
  <c r="AJ82" i="18"/>
  <c r="AJ81" i="18" s="1"/>
  <c r="AK82" i="18"/>
  <c r="AK81" i="18" s="1"/>
  <c r="AL82" i="18"/>
  <c r="AL81" i="18" s="1"/>
  <c r="AM82" i="18"/>
  <c r="AM81" i="18" s="1"/>
  <c r="AN82" i="18"/>
  <c r="AN81" i="18" s="1"/>
  <c r="AO82" i="18"/>
  <c r="AO81" i="18" s="1"/>
  <c r="AP82" i="18"/>
  <c r="AP81" i="18" s="1"/>
  <c r="AQ82" i="18"/>
  <c r="AQ81" i="18" s="1"/>
  <c r="AR82" i="18"/>
  <c r="AR81" i="18" s="1"/>
  <c r="AS82" i="18"/>
  <c r="AS81" i="18" s="1"/>
  <c r="AT82" i="18"/>
  <c r="AT81" i="18" s="1"/>
  <c r="AU82" i="18"/>
  <c r="AU81" i="18" s="1"/>
  <c r="AW82" i="18"/>
  <c r="AW81" i="18" s="1"/>
  <c r="AX82" i="18"/>
  <c r="AX81" i="18" s="1"/>
  <c r="AY82" i="18"/>
  <c r="AY81" i="18" s="1"/>
  <c r="F85" i="18"/>
  <c r="F84" i="18" s="1"/>
  <c r="G85" i="18"/>
  <c r="G84" i="18" s="1"/>
  <c r="I85" i="18"/>
  <c r="I84" i="18" s="1"/>
  <c r="K85" i="18"/>
  <c r="K84" i="18" s="1"/>
  <c r="L85" i="18"/>
  <c r="L84" i="18" s="1"/>
  <c r="M85" i="18"/>
  <c r="M84" i="18" s="1"/>
  <c r="N85" i="18"/>
  <c r="N84" i="18" s="1"/>
  <c r="O85" i="18"/>
  <c r="O84" i="18" s="1"/>
  <c r="P85" i="18"/>
  <c r="P84" i="18" s="1"/>
  <c r="Q85" i="18"/>
  <c r="Q84" i="18" s="1"/>
  <c r="R85" i="18"/>
  <c r="R84" i="18" s="1"/>
  <c r="S85" i="18"/>
  <c r="S84" i="18" s="1"/>
  <c r="T85" i="18"/>
  <c r="T84" i="18" s="1"/>
  <c r="U85" i="18"/>
  <c r="U84" i="18" s="1"/>
  <c r="W85" i="18"/>
  <c r="W84" i="18" s="1"/>
  <c r="Y85" i="18"/>
  <c r="Y84" i="18" s="1"/>
  <c r="AA85" i="18"/>
  <c r="AA84" i="18" s="1"/>
  <c r="AC85" i="18"/>
  <c r="AC84" i="18" s="1"/>
  <c r="AD85" i="18"/>
  <c r="AD84" i="18" s="1"/>
  <c r="AE85" i="18"/>
  <c r="AE84" i="18" s="1"/>
  <c r="AF85" i="18"/>
  <c r="AF84" i="18" s="1"/>
  <c r="AG85" i="18"/>
  <c r="AG84" i="18" s="1"/>
  <c r="AH85" i="18"/>
  <c r="AH84" i="18" s="1"/>
  <c r="AI85" i="18"/>
  <c r="AI84" i="18" s="1"/>
  <c r="AJ85" i="18"/>
  <c r="AJ84" i="18" s="1"/>
  <c r="AK85" i="18"/>
  <c r="AK84" i="18" s="1"/>
  <c r="AL85" i="18"/>
  <c r="AL84" i="18" s="1"/>
  <c r="AM85" i="18"/>
  <c r="AM84" i="18" s="1"/>
  <c r="AN85" i="18"/>
  <c r="AN84" i="18" s="1"/>
  <c r="AO85" i="18"/>
  <c r="AO84" i="18" s="1"/>
  <c r="AP85" i="18"/>
  <c r="AP84" i="18" s="1"/>
  <c r="AQ85" i="18"/>
  <c r="AQ84" i="18" s="1"/>
  <c r="AR85" i="18"/>
  <c r="AR84" i="18" s="1"/>
  <c r="AS85" i="18"/>
  <c r="AS84" i="18" s="1"/>
  <c r="AT85" i="18"/>
  <c r="AT84" i="18" s="1"/>
  <c r="AU85" i="18"/>
  <c r="AU84" i="18" s="1"/>
  <c r="AW85" i="18"/>
  <c r="AW84" i="18" s="1"/>
  <c r="AX85" i="18"/>
  <c r="AX84" i="18" s="1"/>
  <c r="AY85" i="18"/>
  <c r="AY84" i="18" s="1"/>
  <c r="AP66" i="18" l="1"/>
  <c r="AD66" i="18"/>
  <c r="R66" i="18"/>
  <c r="AM59" i="18"/>
  <c r="AA59" i="18"/>
  <c r="AA35" i="18" s="1"/>
  <c r="AA34" i="18" s="1"/>
  <c r="AA20" i="18" s="1"/>
  <c r="O59" i="18"/>
  <c r="AN36" i="18"/>
  <c r="P36" i="18"/>
  <c r="AW66" i="18"/>
  <c r="AG66" i="18"/>
  <c r="Q66" i="18"/>
  <c r="AP59" i="18"/>
  <c r="AL59" i="18"/>
  <c r="AL35" i="18" s="1"/>
  <c r="AL34" i="18" s="1"/>
  <c r="AL20" i="18" s="1"/>
  <c r="AH59" i="18"/>
  <c r="AD59" i="18"/>
  <c r="R59" i="18"/>
  <c r="N59" i="18"/>
  <c r="F59" i="18"/>
  <c r="F35" i="18" s="1"/>
  <c r="F34" i="18" s="1"/>
  <c r="F20" i="18" s="1"/>
  <c r="AY36" i="18"/>
  <c r="AU36" i="18"/>
  <c r="AQ36" i="18"/>
  <c r="AM36" i="18"/>
  <c r="AM35" i="18" s="1"/>
  <c r="AM34" i="18" s="1"/>
  <c r="AM20" i="18" s="1"/>
  <c r="AI36" i="18"/>
  <c r="AE36" i="18"/>
  <c r="AA36" i="18"/>
  <c r="W36" i="18"/>
  <c r="W35" i="18" s="1"/>
  <c r="W34" i="18" s="1"/>
  <c r="W20" i="18" s="1"/>
  <c r="S36" i="18"/>
  <c r="O36" i="18"/>
  <c r="K36" i="18"/>
  <c r="G36" i="18"/>
  <c r="G35" i="18" s="1"/>
  <c r="G34" i="18" s="1"/>
  <c r="G20" i="18" s="1"/>
  <c r="AX66" i="18"/>
  <c r="AI59" i="18"/>
  <c r="W59" i="18"/>
  <c r="K59" i="18"/>
  <c r="AJ36" i="18"/>
  <c r="AR66" i="18"/>
  <c r="AN66" i="18"/>
  <c r="AJ66" i="18"/>
  <c r="AF66" i="18"/>
  <c r="T66" i="18"/>
  <c r="P66" i="18"/>
  <c r="L66" i="18"/>
  <c r="AO59" i="18"/>
  <c r="I59" i="18"/>
  <c r="AX36" i="18"/>
  <c r="AX35" i="18" s="1"/>
  <c r="AX34" i="18" s="1"/>
  <c r="AX20" i="18" s="1"/>
  <c r="AT36" i="18"/>
  <c r="AP36" i="18"/>
  <c r="AL36" i="18"/>
  <c r="AH36" i="18"/>
  <c r="AH35" i="18" s="1"/>
  <c r="AH34" i="18" s="1"/>
  <c r="AH20" i="18" s="1"/>
  <c r="AD36" i="18"/>
  <c r="R36" i="18"/>
  <c r="R35" i="18" s="1"/>
  <c r="R34" i="18" s="1"/>
  <c r="R20" i="18" s="1"/>
  <c r="N36" i="18"/>
  <c r="F36" i="18"/>
  <c r="AT66" i="18"/>
  <c r="AH66" i="18"/>
  <c r="N66" i="18"/>
  <c r="AE59" i="18"/>
  <c r="S59" i="18"/>
  <c r="G59" i="18"/>
  <c r="AR36" i="18"/>
  <c r="AF36" i="18"/>
  <c r="T36" i="18"/>
  <c r="T35" i="18" s="1"/>
  <c r="T34" i="18" s="1"/>
  <c r="T20" i="18" s="1"/>
  <c r="L36" i="18"/>
  <c r="AY66" i="18"/>
  <c r="AU66" i="18"/>
  <c r="AI66" i="18"/>
  <c r="AE66" i="18"/>
  <c r="S66" i="18"/>
  <c r="O66" i="18"/>
  <c r="AR59" i="18"/>
  <c r="AN59" i="18"/>
  <c r="AJ59" i="18"/>
  <c r="AJ35" i="18" s="1"/>
  <c r="AJ34" i="18" s="1"/>
  <c r="AJ20" i="18" s="1"/>
  <c r="AF59" i="18"/>
  <c r="AF35" i="18" s="1"/>
  <c r="AF34" i="18" s="1"/>
  <c r="AF20" i="18" s="1"/>
  <c r="T59" i="18"/>
  <c r="P59" i="18"/>
  <c r="P35" i="18" s="1"/>
  <c r="P34" i="18" s="1"/>
  <c r="P20" i="18" s="1"/>
  <c r="L59" i="18"/>
  <c r="Y36" i="18"/>
  <c r="Y35" i="18" s="1"/>
  <c r="I36" i="18"/>
  <c r="AO35" i="18"/>
  <c r="AW36" i="18"/>
  <c r="AW35" i="18" s="1"/>
  <c r="AS36" i="18"/>
  <c r="AS35" i="18" s="1"/>
  <c r="AK36" i="18"/>
  <c r="AG36" i="18"/>
  <c r="AC36" i="18"/>
  <c r="U36" i="18"/>
  <c r="U35" i="18" s="1"/>
  <c r="Q36" i="18"/>
  <c r="M36" i="18"/>
  <c r="AS66" i="18"/>
  <c r="AO66" i="18"/>
  <c r="AK66" i="18"/>
  <c r="AC66" i="18"/>
  <c r="Y34" i="18"/>
  <c r="Y20" i="18" s="1"/>
  <c r="U66" i="18"/>
  <c r="M66" i="18"/>
  <c r="I66" i="18"/>
  <c r="AW59" i="18"/>
  <c r="AS59" i="18"/>
  <c r="AK59" i="18"/>
  <c r="AG59" i="18"/>
  <c r="AC59" i="18"/>
  <c r="U59" i="18"/>
  <c r="Q59" i="18"/>
  <c r="M59" i="18"/>
  <c r="AR35" i="18"/>
  <c r="AR34" i="18" s="1"/>
  <c r="AR20" i="18" s="1"/>
  <c r="AN35" i="18"/>
  <c r="AN34" i="18" s="1"/>
  <c r="AN20" i="18" s="1"/>
  <c r="L35" i="18"/>
  <c r="L34" i="18" s="1"/>
  <c r="L20" i="18" s="1"/>
  <c r="AY59" i="18"/>
  <c r="AY35" i="18" s="1"/>
  <c r="AY34" i="18" s="1"/>
  <c r="AY20" i="18" s="1"/>
  <c r="AU59" i="18"/>
  <c r="AU35" i="18" s="1"/>
  <c r="AU34" i="18" s="1"/>
  <c r="AU20" i="18" s="1"/>
  <c r="AQ59" i="18"/>
  <c r="AQ35" i="18" s="1"/>
  <c r="AQ34" i="18" s="1"/>
  <c r="AQ20" i="18" s="1"/>
  <c r="AI35" i="18"/>
  <c r="AI34" i="18" s="1"/>
  <c r="AI20" i="18" s="1"/>
  <c r="AE35" i="18"/>
  <c r="AE34" i="18" s="1"/>
  <c r="AE20" i="18" s="1"/>
  <c r="S35" i="18"/>
  <c r="S34" i="18" s="1"/>
  <c r="S20" i="18" s="1"/>
  <c r="O35" i="18"/>
  <c r="O34" i="18" s="1"/>
  <c r="O20" i="18" s="1"/>
  <c r="K35" i="18"/>
  <c r="K34" i="18" s="1"/>
  <c r="K20" i="18" s="1"/>
  <c r="AX59" i="18"/>
  <c r="AT59" i="18"/>
  <c r="AT35" i="18"/>
  <c r="AP35" i="18"/>
  <c r="AP34" i="18" s="1"/>
  <c r="AP20" i="18" s="1"/>
  <c r="AD35" i="18"/>
  <c r="AD34" i="18" s="1"/>
  <c r="AD20" i="18" s="1"/>
  <c r="N35" i="18"/>
  <c r="N34" i="18" s="1"/>
  <c r="AC35" i="18" l="1"/>
  <c r="AC34" i="18" s="1"/>
  <c r="AC20" i="18" s="1"/>
  <c r="AT34" i="18"/>
  <c r="AT20" i="18" s="1"/>
  <c r="I34" i="18"/>
  <c r="I20" i="18" s="1"/>
  <c r="AW34" i="18"/>
  <c r="AW20" i="18" s="1"/>
  <c r="I35" i="18"/>
  <c r="M35" i="18"/>
  <c r="M34" i="18" s="1"/>
  <c r="M20" i="18" s="1"/>
  <c r="AG35" i="18"/>
  <c r="AG34" i="18" s="1"/>
  <c r="AG20" i="18" s="1"/>
  <c r="Q35" i="18"/>
  <c r="Q34" i="18" s="1"/>
  <c r="Q20" i="18" s="1"/>
  <c r="AK35" i="18"/>
  <c r="AK34" i="18" s="1"/>
  <c r="AK20" i="18" s="1"/>
  <c r="AO34" i="18"/>
  <c r="AO20" i="18" s="1"/>
  <c r="N22" i="18"/>
  <c r="N20" i="18"/>
  <c r="U34" i="18"/>
  <c r="U20" i="18" s="1"/>
  <c r="AS34" i="18"/>
  <c r="AS20" i="18" s="1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<sst xmlns="http://schemas.openxmlformats.org/spreadsheetml/2006/main" count="2222" uniqueCount="1043">
  <si>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</si>
  <si>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</si>
  <si>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</si>
  <si>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</si>
  <si>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</si>
  <si>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</si>
  <si>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</si>
  <si>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</si>
  <si>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</si>
  <si>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</si>
  <si>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</si>
  <si>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</si>
  <si>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</si>
  <si>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</si>
  <si>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</si>
  <si>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</si>
  <si>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</si>
  <si>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</si>
  <si>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</si>
  <si>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</si>
  <si>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</si>
  <si>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</si>
  <si>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</si>
  <si>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</si>
  <si>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</si>
  <si>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</si>
  <si>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</si>
  <si>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</si>
  <si>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</si>
  <si>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</si>
  <si>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</si>
  <si>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</si>
  <si>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</si>
  <si>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</si>
  <si>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</si>
  <si>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</si>
  <si>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</si>
  <si>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</si>
  <si>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</si>
  <si>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</si>
  <si>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</si>
  <si>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</si>
  <si>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</si>
  <si>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</si>
  <si>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</si>
  <si>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</si>
  <si>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</si>
  <si>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</si>
  <si>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</si>
  <si>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</si>
  <si>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</si>
  <si>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</si>
  <si>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</si>
  <si>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</si>
  <si>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</si>
  <si>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</si>
  <si>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</si>
  <si>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</si>
  <si>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</si>
  <si>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</si>
  <si>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</si>
  <si>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</si>
  <si>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</si>
  <si>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</si>
  <si>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</si>
  <si>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</si>
  <si>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</si>
  <si>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</si>
  <si>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</si>
  <si>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</si>
  <si>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</si>
  <si>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</si>
  <si>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</si>
  <si>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</si>
  <si>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</si>
  <si>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</si>
  <si>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</si>
  <si>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</si>
  <si>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</si>
  <si>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</si>
  <si>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</si>
  <si>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</si>
  <si>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</si>
  <si>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</si>
  <si>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</si>
  <si>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</si>
  <si>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</si>
  <si>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</si>
  <si>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</si>
  <si>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</si>
  <si>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</si>
  <si>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</si>
  <si>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</si>
  <si>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</si>
  <si>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</si>
  <si>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</si>
  <si>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</si>
  <si>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</si>
  <si>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</si>
  <si>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</si>
  <si>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</si>
  <si>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</si>
  <si>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</si>
  <si>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</si>
  <si>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</si>
  <si>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</si>
  <si>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</si>
  <si>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</si>
  <si>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</si>
  <si>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</si>
  <si>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</si>
  <si>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</si>
  <si>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</si>
  <si>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</si>
  <si>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</si>
  <si>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</si>
  <si>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</si>
  <si>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</si>
  <si>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</si>
  <si>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</si>
  <si>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</si>
  <si>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</si>
  <si>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</si>
  <si>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</si>
  <si>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</si>
  <si>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</si>
  <si>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</si>
  <si>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</si>
  <si>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</si>
  <si>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</si>
  <si>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</si>
  <si>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</si>
  <si>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</si>
  <si>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</si>
  <si>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</si>
  <si>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</si>
  <si>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</si>
  <si>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</si>
  <si>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</si>
  <si>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</si>
  <si>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</si>
  <si>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</si>
  <si>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</si>
  <si>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</si>
  <si>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</si>
  <si>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</si>
  <si>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</si>
  <si>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</si>
  <si>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</si>
  <si>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</si>
  <si>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</si>
  <si>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</si>
  <si>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</si>
  <si>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</si>
  <si>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</si>
  <si>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</si>
  <si>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</si>
  <si>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</si>
  <si>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</si>
  <si>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</si>
  <si>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</si>
  <si>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</si>
  <si>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</si>
  <si>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</si>
  <si>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</si>
  <si>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</si>
  <si>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</si>
  <si>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</si>
  <si>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</si>
  <si>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</si>
  <si>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</si>
  <si>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</si>
  <si>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</si>
  <si>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</si>
  <si>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</si>
  <si>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</si>
  <si>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</si>
  <si>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</si>
  <si>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</si>
  <si>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</si>
  <si>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</si>
  <si>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</si>
  <si>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</si>
  <si>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</si>
  <si>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</si>
  <si>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</si>
  <si>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</si>
  <si>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</si>
  <si>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</si>
  <si>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</si>
  <si>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</si>
  <si>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</si>
  <si>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</si>
  <si>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</si>
  <si>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</si>
  <si>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</si>
  <si>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</si>
  <si>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</si>
  <si>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</si>
  <si>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</si>
  <si>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</si>
  <si>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</si>
  <si>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</si>
  <si>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</si>
  <si>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</si>
  <si>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</si>
  <si>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</si>
  <si>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</si>
  <si>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</si>
  <si>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</si>
  <si>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</si>
  <si>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</si>
  <si>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</si>
  <si>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</si>
  <si>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</si>
  <si>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</si>
  <si>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</si>
  <si>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</si>
  <si>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</si>
  <si>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</si>
  <si>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</si>
  <si>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</si>
  <si>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</si>
  <si>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</si>
  <si>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</si>
  <si>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</si>
  <si>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</si>
  <si>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</si>
  <si>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</si>
  <si>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</si>
  <si>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</si>
  <si>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</si>
  <si>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</si>
  <si>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</si>
  <si>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</si>
  <si>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</si>
  <si>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</si>
  <si>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</si>
  <si>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</si>
  <si>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</si>
  <si>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</si>
  <si>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</si>
  <si>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</si>
  <si>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</si>
  <si>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</si>
  <si>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</si>
  <si>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</si>
  <si>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</si>
  <si>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</si>
  <si>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</si>
  <si>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</si>
  <si>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</si>
  <si>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</si>
  <si>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</si>
  <si>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</si>
  <si>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</si>
  <si>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</si>
  <si>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</si>
  <si>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</si>
  <si>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</si>
  <si>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</si>
  <si>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</si>
  <si>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</si>
  <si>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</si>
  <si>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</si>
  <si>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</si>
  <si>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</si>
  <si>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</si>
  <si>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</si>
  <si>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</si>
  <si>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</si>
  <si>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</si>
  <si>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</si>
  <si>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</si>
  <si>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</si>
  <si>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</si>
  <si>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</si>
  <si>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</si>
  <si>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</si>
  <si>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</si>
  <si>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</si>
  <si>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</si>
  <si>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</si>
  <si>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</si>
  <si>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</si>
  <si>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</si>
  <si>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</si>
  <si>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</si>
  <si>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</si>
  <si>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</si>
  <si>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</si>
  <si>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</si>
  <si>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</si>
  <si>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</si>
  <si>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</si>
  <si>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</si>
  <si>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</si>
  <si>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</si>
  <si>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</si>
  <si>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</si>
  <si>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</si>
  <si>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</si>
  <si>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</si>
  <si>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</si>
  <si>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</si>
  <si>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</si>
  <si>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</si>
  <si>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</si>
  <si>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</si>
  <si>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</si>
  <si>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</si>
  <si>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</si>
  <si>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</si>
  <si>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</si>
  <si>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</si>
  <si>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</si>
  <si>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</si>
  <si>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</si>
  <si>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</si>
  <si>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</si>
  <si>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</si>
  <si>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</si>
  <si>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</si>
  <si>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</si>
  <si>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</si>
  <si>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</si>
  <si>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</si>
  <si>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</si>
  <si>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</si>
  <si>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</si>
  <si>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</si>
  <si>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</si>
  <si>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</si>
  <si>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</si>
  <si>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</si>
  <si>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</si>
  <si>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</si>
  <si>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</si>
  <si>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</si>
  <si>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</si>
  <si>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</si>
  <si>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</si>
  <si>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</si>
  <si>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</si>
  <si>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</si>
  <si>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</si>
  <si>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</si>
  <si>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</si>
  <si>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</si>
  <si>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</si>
  <si>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</si>
  <si>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</si>
  <si>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</si>
  <si>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</si>
  <si>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</si>
  <si>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</si>
  <si>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</si>
  <si>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</si>
  <si>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</si>
  <si>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</si>
  <si>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</si>
  <si>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</si>
  <si>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</si>
  <si>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</si>
  <si>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</si>
  <si>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</si>
  <si>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</si>
  <si>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</si>
  <si>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</si>
  <si>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</si>
  <si>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</si>
  <si>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</si>
  <si>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</si>
  <si>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</si>
  <si>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</si>
  <si>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</si>
  <si>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</si>
  <si>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</si>
  <si>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</si>
  <si>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</si>
  <si>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</si>
  <si>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</si>
  <si>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</si>
  <si>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</si>
  <si>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</si>
  <si>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</si>
  <si>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</si>
  <si>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</si>
  <si>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</si>
  <si>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</si>
  <si>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</si>
  <si>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</si>
  <si>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</si>
  <si>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</si>
  <si>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</si>
  <si>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</si>
  <si>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</si>
  <si>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</si>
  <si>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</si>
  <si>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</si>
  <si>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</si>
  <si>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</si>
  <si>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</si>
  <si>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</si>
  <si>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</si>
  <si>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</si>
  <si>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</si>
  <si>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</si>
  <si>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</si>
  <si>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</si>
  <si>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</si>
  <si>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</si>
  <si>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</si>
  <si>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</si>
  <si>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</si>
  <si>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</si>
  <si>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</si>
  <si>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</si>
  <si>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</si>
  <si>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</si>
  <si>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</si>
  <si>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</si>
  <si>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</si>
  <si>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</si>
  <si>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</si>
  <si>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</si>
  <si>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</si>
  <si>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</si>
  <si>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</si>
  <si>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</si>
  <si>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</si>
  <si>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</si>
  <si>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</si>
  <si>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</si>
  <si>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</si>
  <si>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</si>
  <si>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</si>
  <si>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</si>
  <si>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</si>
  <si>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</si>
  <si>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</si>
  <si>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</si>
  <si>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</si>
  <si>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</si>
  <si>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</si>
  <si>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</si>
  <si>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</si>
  <si>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</si>
  <si>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</si>
  <si>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</si>
  <si>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</si>
  <si>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</si>
  <si>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</si>
  <si>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</si>
  <si>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</si>
  <si>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</si>
  <si>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</si>
  <si>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</si>
  <si>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</si>
  <si>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</si>
  <si>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</si>
  <si>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</si>
  <si>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</si>
  <si>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</si>
  <si>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</si>
  <si>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</si>
  <si>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</si>
  <si>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</si>
  <si>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</si>
  <si>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</si>
  <si>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</si>
  <si>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</si>
  <si>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</si>
  <si>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</si>
  <si>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</si>
  <si>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</si>
  <si>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</si>
  <si>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</si>
  <si>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</si>
  <si>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</si>
  <si>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</si>
  <si>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</si>
  <si>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</si>
  <si>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</si>
  <si>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</si>
  <si>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</si>
  <si>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</si>
  <si>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</si>
  <si>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</si>
  <si>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</si>
  <si>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</si>
  <si>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</si>
  <si>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</si>
  <si>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</si>
  <si>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</si>
  <si>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</si>
  <si>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</si>
  <si>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</si>
  <si>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</si>
  <si>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</si>
  <si>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</si>
  <si>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</si>
  <si>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</si>
  <si>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</si>
  <si>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</si>
  <si>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</si>
  <si>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</si>
  <si>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</si>
  <si>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</si>
  <si>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</si>
  <si>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</si>
  <si>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</si>
  <si>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</si>
  <si>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</si>
  <si>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</si>
  <si>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</si>
  <si>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</si>
  <si>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</si>
  <si>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</si>
  <si>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</si>
  <si>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</si>
  <si>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</si>
  <si>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</si>
  <si>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</si>
  <si>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</si>
  <si>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</si>
  <si>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</si>
  <si>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</si>
  <si>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</si>
  <si>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</si>
  <si>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</si>
  <si>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</si>
  <si>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</si>
  <si>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</si>
  <si>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</si>
  <si>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</si>
  <si>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</si>
  <si>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</si>
  <si>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</si>
  <si>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</si>
  <si>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</si>
  <si>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</si>
  <si>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</si>
  <si>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</si>
  <si>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</si>
  <si>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</si>
  <si>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</si>
  <si>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</si>
  <si>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</si>
  <si>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</si>
  <si>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</si>
  <si>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</si>
  <si>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</si>
  <si>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</si>
  <si>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</si>
  <si>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</si>
  <si>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</si>
  <si>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</si>
  <si>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</si>
  <si>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</si>
  <si>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</si>
  <si>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</si>
  <si>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</si>
  <si>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</si>
  <si>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</si>
  <si>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</si>
  <si>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</si>
  <si>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</si>
  <si>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</si>
  <si>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</si>
  <si>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</si>
  <si>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</si>
  <si>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</si>
  <si>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</si>
  <si>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</si>
  <si>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</si>
  <si>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</si>
  <si>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</si>
  <si>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</si>
  <si>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</si>
  <si>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</si>
  <si>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</si>
  <si>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</si>
  <si>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</si>
  <si>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</si>
  <si>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</si>
  <si>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</si>
  <si>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</si>
  <si>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</si>
  <si>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</si>
  <si>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</si>
  <si>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</si>
  <si>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</si>
  <si>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</si>
  <si>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</si>
  <si>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</si>
  <si>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</si>
  <si>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</si>
  <si>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</si>
  <si>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</si>
  <si>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</si>
  <si>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</si>
  <si>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</si>
  <si>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</si>
  <si>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</si>
  <si>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</si>
  <si>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</si>
  <si>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</si>
  <si>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</si>
  <si>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</si>
  <si>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</si>
  <si>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</si>
  <si>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</si>
  <si>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</si>
  <si>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</si>
  <si>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</si>
  <si>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</si>
  <si>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</si>
  <si>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</si>
  <si>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</si>
  <si>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</si>
  <si>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</si>
  <si>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</si>
  <si>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</si>
  <si>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</si>
  <si>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</si>
  <si>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</si>
  <si>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</si>
  <si>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</si>
  <si>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</si>
  <si>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</si>
  <si>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</si>
  <si>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</si>
  <si>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</si>
  <si>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</si>
  <si>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</si>
  <si>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</si>
  <si>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</si>
  <si>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</si>
  <si>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</si>
  <si>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</si>
  <si>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</si>
  <si>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</si>
  <si>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</si>
  <si>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</si>
  <si>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</si>
  <si>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</si>
  <si>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</si>
  <si>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</si>
  <si>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</si>
  <si>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</si>
  <si>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</si>
  <si>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</si>
  <si>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</si>
  <si>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</si>
  <si>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</si>
  <si>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</si>
  <si>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</si>
  <si>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</si>
  <si>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</si>
  <si>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</si>
  <si>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</si>
  <si>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</si>
  <si>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</si>
  <si>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</si>
  <si>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</si>
  <si>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</si>
  <si>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</si>
  <si>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</si>
  <si>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</si>
  <si>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</si>
  <si>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</si>
  <si>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</si>
  <si>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</si>
  <si>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</si>
  <si>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</si>
  <si>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</si>
  <si>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</si>
  <si>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</si>
  <si>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</si>
  <si>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</si>
  <si>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</si>
  <si>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</si>
  <si>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</si>
  <si>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</si>
  <si>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</si>
  <si>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</si>
  <si>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</si>
  <si>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</si>
  <si>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</si>
  <si>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</si>
  <si>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</si>
  <si>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</si>
  <si>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</si>
  <si>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</si>
  <si>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</si>
  <si>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</si>
  <si>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</si>
  <si>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</si>
  <si>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</si>
  <si>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</si>
  <si>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</si>
  <si>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</si>
  <si>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</si>
  <si>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</si>
  <si>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</si>
  <si>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</si>
  <si>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</si>
  <si>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</si>
  <si>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</si>
  <si>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</si>
  <si>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</si>
  <si>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</si>
  <si>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</si>
  <si>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</si>
  <si>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</si>
  <si>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</si>
  <si>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</si>
  <si>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</si>
  <si>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</si>
  <si>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</si>
  <si>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</si>
  <si>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</si>
  <si>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</si>
  <si>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</si>
  <si>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</si>
  <si>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</si>
  <si>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</si>
  <si>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</si>
  <si>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</si>
  <si>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</si>
  <si>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</si>
  <si>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</si>
  <si>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</si>
  <si>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</si>
  <si>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</si>
  <si>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</si>
  <si>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</si>
  <si>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</si>
  <si>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</si>
  <si>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</si>
  <si>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</si>
  <si>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</si>
  <si>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</si>
  <si>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</si>
  <si>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</si>
  <si>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</si>
  <si>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</si>
  <si>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</si>
  <si>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</si>
  <si>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</si>
  <si>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</si>
  <si>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</si>
  <si>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</si>
  <si>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</si>
  <si>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</si>
  <si>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</si>
  <si>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</si>
  <si>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</si>
  <si>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</si>
  <si>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</si>
  <si>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</si>
  <si>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</si>
  <si>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</si>
  <si>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</si>
  <si>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</si>
  <si>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</si>
  <si>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</si>
  <si>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</si>
  <si>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</si>
  <si>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</si>
  <si>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</si>
  <si>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</si>
  <si>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</si>
  <si>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</si>
  <si>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</si>
  <si>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</si>
  <si>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</si>
  <si>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</si>
  <si>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</si>
  <si>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</si>
  <si>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</si>
  <si>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</si>
  <si>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</si>
  <si>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</si>
  <si>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Приложение  № 18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</si>
  <si>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</si>
  <si>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</si>
  <si>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</si>
  <si>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</si>
  <si>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</si>
  <si>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</si>
  <si>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</si>
  <si>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</si>
  <si>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</si>
  <si>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</si>
  <si>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</si>
  <si>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</si>
  <si>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</si>
  <si>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</si>
  <si>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</si>
  <si>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</si>
  <si>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</si>
  <si>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</si>
  <si>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</si>
  <si>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</si>
  <si>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</si>
  <si>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</si>
  <si>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</si>
  <si>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</si>
  <si>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</si>
  <si>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</si>
  <si>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</si>
  <si>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</si>
  <si>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</si>
  <si>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</si>
  <si>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</si>
  <si>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</si>
  <si>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</si>
  <si>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</si>
  <si>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</si>
  <si>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</si>
  <si>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</si>
  <si>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</si>
  <si>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</si>
  <si>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</si>
  <si>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Отчет о реализации инвестиционной программы  МУП "Нефтекамское межрайонное педприятие электрических сетей "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</si>
  <si>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241-О от 24.10.2017г.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</si>
  <si>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</si>
  <si>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</si>
  <si>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</si>
  <si>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</si>
  <si>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</si>
  <si>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</si>
  <si>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</si>
  <si>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</si>
  <si>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</si>
  <si>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</si>
  <si>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МУП "НМПЭС"РБ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</si>
  <si>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</si>
  <si>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</si>
  <si>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</si>
  <si>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</si>
  <si>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</si>
  <si>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</si>
  <si>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</si>
  <si>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</si>
  <si>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1.2.1.1.2.1</t>
  </si>
  <si>
    <t>1.2.1.1.3.1</t>
  </si>
  <si>
    <t>1.2.1.1.3.2</t>
  </si>
  <si>
    <t>1.2.1.1.3.3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</si>
  <si>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</si>
  <si>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</si>
  <si>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1.2.1.2.2.1</t>
  </si>
  <si>
    <t>1.2.1.2.2.2</t>
  </si>
  <si>
    <t>1.2.1.2.3</t>
  </si>
  <si>
    <t>1.2.1.2.3.1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</si>
  <si>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</si>
  <si>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</si>
  <si>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</si>
  <si>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</si>
  <si>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</si>
  <si>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</si>
  <si>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</si>
  <si>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</si>
  <si>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</si>
  <si>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</si>
  <si>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</si>
  <si>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1.2.1.1.2.2</t>
  </si>
  <si>
    <t>1.2.1.2.3.2</t>
  </si>
  <si>
    <t>реквизиты решения органа исполнительной власти, утвердившего инвестиционную программу</t>
  </si>
  <si>
    <t>1.2.1.1.2.3</t>
  </si>
  <si>
    <t>1.2.1.1.2.4</t>
  </si>
  <si>
    <t>1.2.1.1.2.5</t>
  </si>
  <si>
    <t>1.2.2.2</t>
  </si>
  <si>
    <t>Модернизация, техническое перевооружение линий электропередачи, всего, в том числе:</t>
  </si>
  <si>
    <t>1.2.4.2.3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</si>
  <si>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</si>
  <si>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</si>
  <si>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 6-10кВ</t>
  </si>
  <si>
    <t>Показатель увеличения мощности трансформаторов на ПС, связанных с осуществлением технологического присоединения,  МВА  6-10кВ</t>
  </si>
  <si>
    <t>Показатель увеличения протяженности линий электропередачи, не связанного с осуществлением технологического присоединения,  км   6-10кВ</t>
  </si>
  <si>
    <t>Показатель увеличения протяженности линий электропередачи, связанного с осуществлением технологического присоединения, км   6-10кВ</t>
  </si>
  <si>
    <t>Показатель увеличения протяженности линий электропередачи, несвязанного с осуществлением технологического присоединения,км   0,4 кВ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</si>
  <si>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</si>
  <si>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</si>
  <si>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</si>
  <si>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</si>
  <si>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   6-10кВ</t>
  </si>
  <si>
    <t>Показатель замены линий электропередач , км   0,4 кВ</t>
  </si>
  <si>
    <t>Показател замены линий электропередач,  км    6-10 кВ</t>
  </si>
  <si>
    <t>Показатель замены выключателей, шт. 6-10кВ</t>
  </si>
  <si>
    <t xml:space="preserve">Показатель изменений доли полезного отпуска ээ, который формруется посредством приборов учета, включенных в систему сбора и передачи данных, %              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</si>
  <si>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</si>
  <si>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</si>
  <si>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</si>
  <si>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</si>
  <si>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</si>
  <si>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</si>
  <si>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</si>
  <si>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</si>
  <si>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</si>
  <si>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</si>
  <si>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</si>
  <si>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</si>
  <si>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</si>
  <si>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</si>
  <si>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</si>
  <si>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</si>
  <si>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</si>
  <si>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</si>
  <si>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</si>
  <si>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</si>
  <si>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</si>
  <si>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</si>
  <si>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5.10</t>
  </si>
  <si>
    <t>8.5</t>
  </si>
  <si>
    <t>8.6</t>
  </si>
  <si>
    <t>нд</t>
  </si>
  <si>
    <t>I_ ТП 20.1.1.1.1</t>
  </si>
  <si>
    <t>I_ ТП 20.1.1.1.2.</t>
  </si>
  <si>
    <t>I_ТП 20.1.1.1.3</t>
  </si>
  <si>
    <t>1.1.1.3.1</t>
  </si>
  <si>
    <t>Стадион "Торос"  БКТП-0706</t>
  </si>
  <si>
    <t>Реконструкция ПС Касево 35/6 кВ ограждение территории 120м.</t>
  </si>
  <si>
    <t>G_20200111</t>
  </si>
  <si>
    <t>1.2.1.1.1.1</t>
  </si>
  <si>
    <t xml:space="preserve">Внедрение АСДТУ  РП-11,РП-4   </t>
  </si>
  <si>
    <t>H_  20200111</t>
  </si>
  <si>
    <t>Установка ячеек КСО с вакуумными выкл -5шт  в том числе:</t>
  </si>
  <si>
    <t>H_  20200112</t>
  </si>
  <si>
    <t>Установка ячеек КСО с вакуумными выкл. В ТП-5306 ввод с Ф-28 ПС Искож  в кол-ве 1шт.</t>
  </si>
  <si>
    <t>H_  202001121</t>
  </si>
  <si>
    <t>Установка ячеек КСО с вакуумными выкл. В ТП-5002 ввод с Ф-11 ПС Зенит в кол-ве 1шт.</t>
  </si>
  <si>
    <t>H_  202001122</t>
  </si>
  <si>
    <t>Установка ячеек КСО с вакуумными выкл. В ТП-0525 ввод с Ф-5 ПС КНС-14 в кол-ве 1шт.</t>
  </si>
  <si>
    <t>H_  202001123</t>
  </si>
  <si>
    <t>Установка ячеек КСО с вакуумными выкл. В ТП-1704  ввод с Ф-17 ПС Искож  в кол-ве 1шт.</t>
  </si>
  <si>
    <t>H_  202001126</t>
  </si>
  <si>
    <t>Установка ячеек КСО с вакуумными выкл. В ТП-1705  ввод с Ф-13 ПС Нефтекамск в кол-ве 1шт.</t>
  </si>
  <si>
    <t>H_  202001127</t>
  </si>
  <si>
    <t>Замена отработавших нормативный срок трансформаторов  ТМГ-20шт в том числе:</t>
  </si>
  <si>
    <t>G_ 20200113</t>
  </si>
  <si>
    <t>Замена отработавших нормативный срок трансформаторов в  КТП-0525 Т-1  кол-ве  1шт ТМ-400 на ТМГ-400 .(0)</t>
  </si>
  <si>
    <t>G_ 202001131</t>
  </si>
  <si>
    <t>Замена отработавших нормативный срок трансформаторов в  КТП-801А кол-ве  1шт ТМ-160 на ТМГ-160 .(0)</t>
  </si>
  <si>
    <t>G_ 202001132</t>
  </si>
  <si>
    <t>Замена отработавших нормативный срок трансформаторов в  КТП-0236  кол-ве  1шт ТМ-250 на ТМГ-250 .(0)</t>
  </si>
  <si>
    <t>G_ 202001133</t>
  </si>
  <si>
    <t>1.2.1.1.3.4</t>
  </si>
  <si>
    <t>Замена отработавших нормативный срок трансформаторов в  КТП-9001  кол-ве  1шт ТМ-400 на ТМГ-400 .(0)</t>
  </si>
  <si>
    <t>G_ 202001134</t>
  </si>
  <si>
    <t>1.2.1.1.3.5</t>
  </si>
  <si>
    <t>Замена отработавших нормативный срок трансформаторов в  КТП-2006  кол-ве  1шт ТМ-250 на ТМГ-250 .(0)</t>
  </si>
  <si>
    <t>G_ 202001135</t>
  </si>
  <si>
    <t>1.2.1.1.3.6</t>
  </si>
  <si>
    <t>Замена отработавших нормативный срок трансформаторов в  КТП-5111  кол-ве  1шт ТМ-250 на ТМГ-250 .(0)</t>
  </si>
  <si>
    <t>G_ 202001136</t>
  </si>
  <si>
    <t>1.2.1.1.3.7</t>
  </si>
  <si>
    <t>Замена отработавших нормативный срок трансформаторов в  КТП-5110  кол-ве  1шт ТМ-400 на ТМГ-400 .(0)</t>
  </si>
  <si>
    <t>G_ 202001137</t>
  </si>
  <si>
    <t>1.2.1.1.3.8</t>
  </si>
  <si>
    <t>Замена отработавших нормативный срок трансформаторов в  КТП-11008  кол-ве  1шт ТМ-250 на ТМГ-250 .(0)</t>
  </si>
  <si>
    <t>G_ 202001138</t>
  </si>
  <si>
    <t>1.2.1.1.3.9</t>
  </si>
  <si>
    <t>Замена отработавших нормативный срок трансформаторов в  КТП-9005  кол-ве  1шт ТМ-400 на ТМГ-400 .(0)</t>
  </si>
  <si>
    <t>G_ 202001139</t>
  </si>
  <si>
    <t>1.2.1.1.3.10</t>
  </si>
  <si>
    <t>Замена отработавших нормативный срок трансформаторов в  КТП-5126  кол-ве  1шт ТМ-160 на ТМГ-160 .(0)</t>
  </si>
  <si>
    <t>G_ 2020011310</t>
  </si>
  <si>
    <t>1.2.1.1.3.11</t>
  </si>
  <si>
    <t>Замена отработавших нормативный срок трансформаторов в  ТП-0113  кол-ве  2шт ТМ-630 на ТМГ-400 .(-460)</t>
  </si>
  <si>
    <t>G_ 2020011311</t>
  </si>
  <si>
    <t>1.2.1.1.3.12</t>
  </si>
  <si>
    <t>Замена отработавших нормативный срок трансформаторов в  ТП-1511  кол-ве  2шт ТМ-250 на ТМГ-250 .(0)</t>
  </si>
  <si>
    <t>G_ 2020011312</t>
  </si>
  <si>
    <t>1.2.1.1.3.13</t>
  </si>
  <si>
    <t>Замена отработавших нормативный срок трансформаторов в  ТП-5310  кол-ве  2шт ТМ-250 на ТМГ-250 .(0)</t>
  </si>
  <si>
    <t>G_ 2020011313</t>
  </si>
  <si>
    <t>1.2.1.1.3.14</t>
  </si>
  <si>
    <t>Замена отработавших нормативный срок трансформаторов в  ТП-5308  кол-ве  2шт ТМ-400 на ТМГ-400 .(0)</t>
  </si>
  <si>
    <t>G_ 2020011314</t>
  </si>
  <si>
    <t>1.2.1.1.3.15</t>
  </si>
  <si>
    <t>Замена отработавших нормативный срок трансформаторов в  ТП-1403  кол-ве  2шт ТМ-400 на ТМГ-400 .(0)</t>
  </si>
  <si>
    <t>G_ 2020011315</t>
  </si>
  <si>
    <t>1.2.1.2.1</t>
  </si>
  <si>
    <t>Замена тупикового КТП на  КТП-ПК проходного типа -2шт  ,замена и прокладка КЛ в том числе:</t>
  </si>
  <si>
    <t>G_ 20200121</t>
  </si>
  <si>
    <t>1.2.1.2.1.1</t>
  </si>
  <si>
    <t>Замена тупикового КТП-5112 на  КТП-ПК проходного типа -1шт,  КЛ-6кВ  0,025км</t>
  </si>
  <si>
    <t>G_ 202001211</t>
  </si>
  <si>
    <t>1.2.1.2.1.2</t>
  </si>
  <si>
    <t>Замена тупикового КТП-5110 на  КТП-ПК проходного типа -1шт</t>
  </si>
  <si>
    <t>G_ 202001212</t>
  </si>
  <si>
    <t>Замена КТП (вышел нормативный срок и износ 100%),замена вводов.  4шт в том числе:</t>
  </si>
  <si>
    <t>G_  20200122</t>
  </si>
  <si>
    <t>Замена КТП-Т-2411 (вышел нормативный срок и износ 100%),замена вводов.  1шт КЛ-6кВ  0,030км</t>
  </si>
  <si>
    <t>G_  202001221</t>
  </si>
  <si>
    <t>Замена КТП-Т-5116 (вышел нормативный срок и износ 100%),замена вводов.  1шт   КЛ-6кВ  0,030км</t>
  </si>
  <si>
    <t>G_  202001222</t>
  </si>
  <si>
    <t>1.2.1.2.2.3</t>
  </si>
  <si>
    <t xml:space="preserve">               Замена КТП-П-5107 (вышел нормативный срок и износ 100%),замена вводов.  1шт</t>
  </si>
  <si>
    <t>G_  202001223</t>
  </si>
  <si>
    <t>1.2.1.2.2.4</t>
  </si>
  <si>
    <t>Замена КТП-Т-9001 (вышел нормативный срок и износ 100%),замена вводов.  1шт  КЛ-6кВ  0,035км</t>
  </si>
  <si>
    <t>G_  202001224</t>
  </si>
  <si>
    <t>Установка трех  КТПН 6/04кВ  в центрах питания.Строительство ВЛ,КЛ-6,04кВ в том числе:</t>
  </si>
  <si>
    <t>G_  20200123</t>
  </si>
  <si>
    <t>Установка  КТП-П-КК с тр-ром 250кВА  -1шт , установка РВНО-6 кВ  1шт   ул.Трактовая  КЛ-6кВ  0,94км, КЛ-04кВ  0,865км</t>
  </si>
  <si>
    <t>G_  202001231</t>
  </si>
  <si>
    <t>Установка  КТП-П-КК  с тр-ром 250кВА  -1шт    ул.Луговая с.Н-Березовка   КЛ-04кВ  0,485</t>
  </si>
  <si>
    <t>G_  202001232</t>
  </si>
  <si>
    <t>1.2.1.2.3.3</t>
  </si>
  <si>
    <t>Установка  КТП-П-КК- с тр-ром 250кВА  -1шт  пер.Садовый  с.Н-Березовка   КЛ-04кВ  0,025км</t>
  </si>
  <si>
    <t>G_  202001233</t>
  </si>
  <si>
    <t xml:space="preserve">Реконструкция  ВЛ-6,04кВ мкр Михайловка КТП-2411,2412,2413  ВЛ-6кВ -0,21 км, ВЛ-04кВ-5,976км, КЛ-04кВ-0,425км </t>
  </si>
  <si>
    <t>J_  20200211</t>
  </si>
  <si>
    <t>Реконструкция ВЛ-6кВ Ф5 ПС Н-Березовка ул.Макаренко, замена участка ВЛ-6кВ  на КЛ-6кВ   L=0,34 км.</t>
  </si>
  <si>
    <t>J_  20200212</t>
  </si>
  <si>
    <t>1.2.2.2,1</t>
  </si>
  <si>
    <t>Прокладка КЛ-6кВ на КТП-2003 с Ф-15 ПС Касево  L= 0,140</t>
  </si>
  <si>
    <t>J_  20200220</t>
  </si>
  <si>
    <t>1.2.2.2.2</t>
  </si>
  <si>
    <t>Закольцовка Ф-5 ПС  Н-Березовка -КТП 0126 - КТП 1216 кабелем  КЛ-6кВ  1,470 км</t>
  </si>
  <si>
    <t>H_  20200221</t>
  </si>
  <si>
    <t>Установка АИИСКУЭ в районах малоэтажной застройки,ОДУ жилых домов. 403 шт.</t>
  </si>
  <si>
    <t>G_  20200311</t>
  </si>
  <si>
    <t>1.2.4.2.1</t>
  </si>
  <si>
    <t>Покупка грузового автомобиля с манипулятором -1шт</t>
  </si>
  <si>
    <t>G_  20200421</t>
  </si>
  <si>
    <t>1.2.4.2.2</t>
  </si>
  <si>
    <t>Покупка эл.изм  лаборатории на базе автом. Газель (Соболь)  4х4  1шт</t>
  </si>
  <si>
    <t>G_  20200422</t>
  </si>
  <si>
    <t>Автомобиль УАЗ цельнометалический-1шт</t>
  </si>
  <si>
    <t>G_  20200423</t>
  </si>
  <si>
    <t>1.2.4.2.4</t>
  </si>
  <si>
    <t>Комплект поисковый  КП-500К</t>
  </si>
  <si>
    <t>J_  20200424</t>
  </si>
  <si>
    <t>1.2.4.2.5</t>
  </si>
  <si>
    <t>Обновление компьютерной техники, обновление ПО, ОС Windows 10</t>
  </si>
  <si>
    <t>J_  20200425</t>
  </si>
  <si>
    <t>Год раскрытия информации:  2020 год</t>
  </si>
  <si>
    <t>за III 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</si>
</sst>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_-* #,##0.00\ _₽_-;\-* #,##0.00\ _₽_-;_-* &quot;-&quot;??\ _₽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"/>
    <numFmt numFmtId="170" formatCode="#,##0.000"/>
  </numFmts>
  <fonts count="7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C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5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7" fillId="0" borderId="0" applyNumberFormat="0" applyFill="0" applyBorder="0" applyAlignment="0" applyProtection="0"/>
  </cellStyleXfs>
  <cellXfs count="405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4" fontId="10" fillId="0" borderId="13" xfId="57" applyNumberFormat="1" applyFont="1" applyFill="1" applyBorder="1" applyAlignment="1">
      <alignment horizontal="left" vertical="center" wrapText="1"/>
    </xf>
    <xf numFmtId="164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4" fontId="10" fillId="0" borderId="10" xfId="57" applyNumberFormat="1" applyFont="1" applyFill="1" applyBorder="1" applyAlignment="1">
      <alignment horizontal="left" vertical="center" wrapText="1"/>
    </xf>
    <xf numFmtId="164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4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4" fontId="10" fillId="0" borderId="11" xfId="57" applyNumberFormat="1" applyFont="1" applyFill="1" applyBorder="1" applyAlignment="1">
      <alignment horizontal="left" vertical="center" wrapText="1"/>
    </xf>
    <xf numFmtId="164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6" fontId="10" fillId="0" borderId="10" xfId="0" applyNumberFormat="1" applyFont="1" applyFill="1" applyBorder="1" applyAlignment="1">
      <alignment horizontal="center" vertical="center" wrapText="1"/>
    </xf>
    <xf numFmtId="166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6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39" fillId="0" borderId="0" xfId="55" applyFont="1" applyAlignment="1">
      <alignment horizontal="center" vertical="center"/>
    </xf>
    <xf numFmtId="0" fontId="56" fillId="0" borderId="0" xfId="37" applyFont="1" applyAlignment="1">
      <alignment horizontal="right" vertical="center"/>
    </xf>
    <xf numFmtId="0" fontId="56" fillId="0" borderId="0" xfId="37" applyFont="1"/>
    <xf numFmtId="0" fontId="56" fillId="0" borderId="0" xfId="37" applyFont="1" applyFill="1" applyBorder="1" applyAlignment="1">
      <alignment horizontal="center"/>
    </xf>
    <xf numFmtId="0" fontId="56" fillId="0" borderId="0" xfId="37" applyFont="1" applyAlignment="1">
      <alignment horizontal="right"/>
    </xf>
    <xf numFmtId="0" fontId="56" fillId="0" borderId="0" xfId="37" applyFont="1" applyBorder="1"/>
    <xf numFmtId="0" fontId="39" fillId="0" borderId="0" xfId="55" applyFont="1" applyBorder="1" applyAlignment="1">
      <alignment horizontal="center" vertical="center" wrapText="1"/>
    </xf>
    <xf numFmtId="0" fontId="39" fillId="0" borderId="0" xfId="55" applyFont="1" applyAlignment="1">
      <alignment horizontal="center" vertical="center"/>
    </xf>
    <xf numFmtId="0" fontId="56" fillId="0" borderId="0" xfId="37" applyFont="1" applyFill="1" applyBorder="1" applyAlignment="1">
      <alignment horizontal="center"/>
    </xf>
    <xf numFmtId="0" fontId="56" fillId="24" borderId="0" xfId="55" applyFont="1" applyFill="1" applyAlignment="1">
      <alignment vertical="center"/>
    </xf>
    <xf numFmtId="0" fontId="56" fillId="24" borderId="0" xfId="55" applyFont="1" applyFill="1"/>
    <xf numFmtId="49" fontId="56" fillId="24" borderId="10" xfId="55" applyNumberFormat="1" applyFont="1" applyFill="1" applyBorder="1" applyAlignment="1">
      <alignment horizontal="center" vertical="center"/>
    </xf>
    <xf numFmtId="49" fontId="56" fillId="24" borderId="10" xfId="55" applyNumberFormat="1" applyFont="1" applyFill="1" applyBorder="1" applyAlignment="1">
      <alignment horizontal="center"/>
    </xf>
    <xf numFmtId="4" fontId="63" fillId="24" borderId="10" xfId="55" applyNumberFormat="1" applyFont="1" applyFill="1" applyBorder="1" applyAlignment="1">
      <alignment horizontal="center" vertical="center"/>
    </xf>
    <xf numFmtId="4" fontId="63" fillId="25" borderId="10" xfId="55" applyNumberFormat="1" applyFont="1" applyFill="1" applyBorder="1" applyAlignment="1">
      <alignment horizontal="center" vertical="center"/>
    </xf>
    <xf numFmtId="0" fontId="63" fillId="24" borderId="0" xfId="55" applyFont="1" applyFill="1"/>
    <xf numFmtId="10" fontId="63" fillId="24" borderId="10" xfId="55" applyNumberFormat="1" applyFont="1" applyFill="1" applyBorder="1" applyAlignment="1">
      <alignment horizontal="center" vertical="center"/>
    </xf>
    <xf numFmtId="4" fontId="66" fillId="24" borderId="10" xfId="55" applyNumberFormat="1" applyFont="1" applyFill="1" applyBorder="1" applyAlignment="1">
      <alignment horizontal="center" vertical="center"/>
    </xf>
    <xf numFmtId="0" fontId="66" fillId="24" borderId="0" xfId="55" applyFont="1" applyFill="1"/>
    <xf numFmtId="4" fontId="64" fillId="26" borderId="10" xfId="55" applyNumberFormat="1" applyFont="1" applyFill="1" applyBorder="1" applyAlignment="1">
      <alignment horizontal="center" vertical="center"/>
    </xf>
    <xf numFmtId="0" fontId="64" fillId="26" borderId="0" xfId="55" applyFont="1" applyFill="1"/>
    <xf numFmtId="4" fontId="64" fillId="24" borderId="10" xfId="55" applyNumberFormat="1" applyFont="1" applyFill="1" applyBorder="1" applyAlignment="1">
      <alignment horizontal="center" vertical="center"/>
    </xf>
    <xf numFmtId="0" fontId="64" fillId="24" borderId="0" xfId="55" applyFont="1" applyFill="1"/>
    <xf numFmtId="4" fontId="56" fillId="26" borderId="10" xfId="55" applyNumberFormat="1" applyFont="1" applyFill="1" applyBorder="1" applyAlignment="1">
      <alignment horizontal="center" vertical="center"/>
    </xf>
    <xf numFmtId="4" fontId="56" fillId="25" borderId="10" xfId="55" applyNumberFormat="1" applyFont="1" applyFill="1" applyBorder="1" applyAlignment="1">
      <alignment horizontal="center" vertical="center"/>
    </xf>
    <xf numFmtId="0" fontId="56" fillId="26" borderId="0" xfId="55" applyFont="1" applyFill="1"/>
    <xf numFmtId="0" fontId="39" fillId="24" borderId="0" xfId="55" applyFont="1" applyFill="1"/>
    <xf numFmtId="0" fontId="56" fillId="24" borderId="0" xfId="37" applyFont="1" applyFill="1" applyBorder="1" applyAlignment="1">
      <alignment horizontal="center"/>
    </xf>
    <xf numFmtId="0" fontId="39" fillId="24" borderId="0" xfId="55" applyFont="1" applyFill="1" applyAlignment="1">
      <alignment horizontal="center" vertical="center"/>
    </xf>
    <xf numFmtId="0" fontId="56" fillId="24" borderId="0" xfId="37" applyFont="1" applyFill="1"/>
    <xf numFmtId="4" fontId="56" fillId="24" borderId="10" xfId="55" applyNumberFormat="1" applyFont="1" applyFill="1" applyBorder="1" applyAlignment="1">
      <alignment horizontal="center" vertical="center"/>
    </xf>
    <xf numFmtId="169" fontId="64" fillId="25" borderId="10" xfId="55" applyNumberFormat="1" applyFont="1" applyFill="1" applyBorder="1" applyAlignment="1">
      <alignment horizontal="center" vertical="center"/>
    </xf>
    <xf numFmtId="49" fontId="68" fillId="24" borderId="10" xfId="55" applyNumberFormat="1" applyFont="1" applyFill="1" applyBorder="1" applyAlignment="1">
      <alignment horizontal="center" vertical="center"/>
    </xf>
    <xf numFmtId="49" fontId="68" fillId="24" borderId="10" xfId="37" applyNumberFormat="1" applyFont="1" applyFill="1" applyBorder="1" applyAlignment="1">
      <alignment horizontal="center" vertical="center" wrapText="1"/>
    </xf>
    <xf numFmtId="49" fontId="69" fillId="26" borderId="10" xfId="55" applyNumberFormat="1" applyFont="1" applyFill="1" applyBorder="1" applyAlignment="1">
      <alignment horizontal="center" vertical="center"/>
    </xf>
    <xf numFmtId="49" fontId="69" fillId="26" borderId="10" xfId="37" applyNumberFormat="1" applyFont="1" applyFill="1" applyBorder="1" applyAlignment="1">
      <alignment horizontal="center" vertical="center" wrapText="1"/>
    </xf>
    <xf numFmtId="49" fontId="70" fillId="24" borderId="10" xfId="55" applyNumberFormat="1" applyFont="1" applyFill="1" applyBorder="1" applyAlignment="1">
      <alignment horizontal="center" vertical="center"/>
    </xf>
    <xf numFmtId="49" fontId="70" fillId="24" borderId="10" xfId="37" applyNumberFormat="1" applyFont="1" applyFill="1" applyBorder="1" applyAlignment="1">
      <alignment horizontal="center" vertical="center" wrapText="1"/>
    </xf>
    <xf numFmtId="49" fontId="68" fillId="24" borderId="10" xfId="804" applyNumberFormat="1" applyFont="1" applyFill="1" applyBorder="1" applyAlignment="1">
      <alignment horizontal="center" vertical="center" wrapText="1"/>
    </xf>
    <xf numFmtId="49" fontId="69" fillId="26" borderId="10" xfId="804" applyNumberFormat="1" applyFont="1" applyFill="1" applyBorder="1" applyAlignment="1">
      <alignment horizontal="center" vertical="center" wrapText="1"/>
    </xf>
    <xf numFmtId="0" fontId="68" fillId="24" borderId="10" xfId="37" applyFont="1" applyFill="1" applyBorder="1" applyAlignment="1">
      <alignment horizontal="center"/>
    </xf>
    <xf numFmtId="0" fontId="68" fillId="24" borderId="10" xfId="37" applyFont="1" applyFill="1" applyBorder="1" applyAlignment="1">
      <alignment vertical="center"/>
    </xf>
    <xf numFmtId="0" fontId="68" fillId="24" borderId="10" xfId="37" applyFont="1" applyFill="1" applyBorder="1" applyAlignment="1">
      <alignment horizontal="center" vertical="center"/>
    </xf>
    <xf numFmtId="0" fontId="69" fillId="26" borderId="10" xfId="37" applyFont="1" applyFill="1" applyBorder="1" applyAlignment="1">
      <alignment horizontal="center"/>
    </xf>
    <xf numFmtId="0" fontId="69" fillId="26" borderId="10" xfId="37" applyFont="1" applyFill="1" applyBorder="1" applyAlignment="1">
      <alignment vertical="center" wrapText="1"/>
    </xf>
    <xf numFmtId="0" fontId="69" fillId="26" borderId="10" xfId="37" applyFont="1" applyFill="1" applyBorder="1" applyAlignment="1">
      <alignment horizontal="center" vertical="center"/>
    </xf>
    <xf numFmtId="0" fontId="69" fillId="26" borderId="10" xfId="37" applyFont="1" applyFill="1" applyBorder="1" applyAlignment="1">
      <alignment vertical="center"/>
    </xf>
    <xf numFmtId="0" fontId="69" fillId="26" borderId="10" xfId="37" applyFont="1" applyFill="1" applyBorder="1"/>
    <xf numFmtId="2" fontId="71" fillId="0" borderId="10" xfId="55" applyNumberFormat="1" applyFont="1" applyBorder="1" applyAlignment="1">
      <alignment horizontal="center"/>
    </xf>
    <xf numFmtId="0" fontId="71" fillId="0" borderId="0" xfId="55" applyFont="1"/>
    <xf numFmtId="2" fontId="71" fillId="0" borderId="10" xfId="55" applyNumberFormat="1" applyFont="1" applyBorder="1" applyAlignment="1">
      <alignment horizontal="center" vertical="center"/>
    </xf>
    <xf numFmtId="4" fontId="63" fillId="0" borderId="10" xfId="55" applyNumberFormat="1" applyFont="1" applyBorder="1" applyAlignment="1">
      <alignment horizontal="center" vertical="center"/>
    </xf>
    <xf numFmtId="4" fontId="56" fillId="27" borderId="10" xfId="55" applyNumberFormat="1" applyFont="1" applyFill="1" applyBorder="1" applyAlignment="1">
      <alignment horizontal="center" vertical="center"/>
    </xf>
    <xf numFmtId="4" fontId="63" fillId="27" borderId="10" xfId="55" applyNumberFormat="1" applyFont="1" applyFill="1" applyBorder="1" applyAlignment="1">
      <alignment horizontal="center" vertical="center"/>
    </xf>
    <xf numFmtId="0" fontId="56" fillId="0" borderId="10" xfId="55" applyFont="1" applyBorder="1"/>
    <xf numFmtId="49" fontId="56" fillId="0" borderId="10" xfId="55" applyNumberFormat="1" applyFont="1" applyBorder="1" applyAlignment="1">
      <alignment horizontal="center" vertical="center" textRotation="90" wrapText="1"/>
    </xf>
    <xf numFmtId="169" fontId="56" fillId="27" borderId="10" xfId="55" applyNumberFormat="1" applyFont="1" applyFill="1" applyBorder="1" applyAlignment="1">
      <alignment horizontal="center" vertical="center"/>
    </xf>
    <xf numFmtId="0" fontId="56" fillId="27" borderId="10" xfId="55" applyFont="1" applyFill="1" applyBorder="1" applyAlignment="1">
      <alignment horizontal="center" vertical="center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0" applyFont="1" applyBorder="1"/>
    <xf numFmtId="0" fontId="10" fillId="24" borderId="10" xfId="0" applyFont="1" applyFill="1" applyBorder="1" applyAlignment="1">
      <alignment horizontal="center" vertical="center" textRotation="90" wrapText="1"/>
    </xf>
    <xf numFmtId="0" fontId="10" fillId="24" borderId="10" xfId="0" applyFont="1" applyFill="1" applyBorder="1"/>
    <xf numFmtId="0" fontId="10" fillId="0" borderId="10" xfId="0" applyFont="1" applyFill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0" fontId="39" fillId="0" borderId="0" xfId="55" applyFont="1" applyAlignment="1">
      <alignment horizontal="center" vertical="center"/>
    </xf>
    <xf numFmtId="0" fontId="39" fillId="0" borderId="0" xfId="55" applyFont="1" applyBorder="1" applyAlignment="1">
      <alignment horizontal="center" vertical="center" wrapText="1"/>
    </xf>
    <xf numFmtId="0" fontId="56" fillId="0" borderId="0" xfId="37" applyFont="1" applyFill="1" applyBorder="1" applyAlignment="1">
      <alignment horizontal="center"/>
    </xf>
    <xf numFmtId="0" fontId="56" fillId="0" borderId="0" xfId="37" applyFont="1" applyFill="1" applyAlignment="1">
      <alignment horizontal="center" wrapText="1"/>
    </xf>
    <xf numFmtId="49" fontId="56" fillId="24" borderId="10" xfId="55" applyNumberFormat="1" applyFont="1" applyFill="1" applyBorder="1" applyAlignment="1">
      <alignment horizontal="center" vertical="center" textRotation="90" wrapText="1"/>
    </xf>
    <xf numFmtId="0" fontId="56" fillId="0" borderId="0" xfId="0" applyFont="1" applyFill="1" applyAlignment="1">
      <alignment horizontal="center"/>
    </xf>
    <xf numFmtId="0" fontId="39" fillId="0" borderId="21" xfId="55" applyFont="1" applyBorder="1" applyAlignment="1">
      <alignment horizontal="center" vertical="center"/>
    </xf>
    <xf numFmtId="49" fontId="56" fillId="24" borderId="10" xfId="55" applyNumberFormat="1" applyFont="1" applyFill="1" applyBorder="1" applyAlignment="1">
      <alignment horizontal="center" vertical="center" wrapText="1"/>
    </xf>
    <xf numFmtId="49" fontId="62" fillId="24" borderId="10" xfId="55" applyNumberFormat="1" applyFont="1" applyFill="1" applyBorder="1" applyAlignment="1">
      <alignment horizontal="center" vertical="center" textRotation="90" wrapText="1"/>
    </xf>
    <xf numFmtId="49" fontId="65" fillId="24" borderId="10" xfId="55" applyNumberFormat="1" applyFont="1" applyFill="1" applyBorder="1" applyAlignment="1">
      <alignment horizontal="center" vertical="center" textRotation="90" wrapText="1"/>
    </xf>
    <xf numFmtId="49" fontId="56" fillId="24" borderId="12" xfId="55" applyNumberFormat="1" applyFont="1" applyFill="1" applyBorder="1" applyAlignment="1">
      <alignment horizontal="center" vertical="center" textRotation="90" wrapText="1"/>
    </xf>
    <xf numFmtId="49" fontId="56" fillId="24" borderId="18" xfId="55" applyNumberFormat="1" applyFont="1" applyFill="1" applyBorder="1" applyAlignment="1">
      <alignment horizontal="center" vertical="center" textRotation="90" wrapText="1"/>
    </xf>
    <xf numFmtId="170" fontId="63" fillId="0" borderId="10" xfId="55" applyNumberFormat="1" applyFont="1" applyBorder="1" applyAlignment="1">
      <alignment horizontal="center" vertical="center"/>
    </xf>
  </cellXfs>
  <cellStyles count="805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7F020000}"/>
    <cellStyle name="Процентный 3" xfId="105" xr:uid="{00000000-0005-0000-0000-000080020000}"/>
    <cellStyle name="Связанная ячейка" xfId="41" builtinId="24" customBuiltin="1"/>
    <cellStyle name="Связанная ячейка 2" xfId="99" xr:uid="{00000000-0005-0000-0000-000082020000}"/>
    <cellStyle name="Стиль 1" xfId="106" xr:uid="{00000000-0005-0000-0000-000083020000}"/>
    <cellStyle name="Текст предупреждения" xfId="42" builtinId="11" customBuiltin="1"/>
    <cellStyle name="Текст предупреждения 2" xfId="100" xr:uid="{00000000-0005-0000-0000-000085020000}"/>
    <cellStyle name="Финансовый" xfId="624" builtinId="3"/>
    <cellStyle name="Финансовый 2" xfId="50" xr:uid="{00000000-0005-0000-0000-000087020000}"/>
    <cellStyle name="Финансовый 2 10" xfId="453" xr:uid="{00000000-0005-0000-0000-000088020000}"/>
    <cellStyle name="Финансовый 2 11" xfId="626" xr:uid="{00000000-0005-0000-0000-000089020000}"/>
    <cellStyle name="Финансовый 2 2" xfId="127" xr:uid="{00000000-0005-0000-0000-00008A020000}"/>
    <cellStyle name="Финансовый 2 2 2" xfId="248" xr:uid="{00000000-0005-0000-0000-00008B020000}"/>
    <cellStyle name="Финансовый 2 2 2 2" xfId="249" xr:uid="{00000000-0005-0000-0000-00008C020000}"/>
    <cellStyle name="Финансовый 2 2 2 2 2" xfId="51" xr:uid="{00000000-0005-0000-0000-00008D020000}"/>
    <cellStyle name="Финансовый 2 2 2 2 3" xfId="421" xr:uid="{00000000-0005-0000-0000-00008E020000}"/>
    <cellStyle name="Финансовый 2 2 2 2 4" xfId="592" xr:uid="{00000000-0005-0000-0000-00008F020000}"/>
    <cellStyle name="Финансовый 2 2 2 2 5" xfId="769" xr:uid="{00000000-0005-0000-0000-000090020000}"/>
    <cellStyle name="Финансовый 2 2 2 3" xfId="250" xr:uid="{00000000-0005-0000-0000-000091020000}"/>
    <cellStyle name="Финансовый 2 2 2 3 2" xfId="422" xr:uid="{00000000-0005-0000-0000-000092020000}"/>
    <cellStyle name="Финансовый 2 2 2 3 3" xfId="593" xr:uid="{00000000-0005-0000-0000-000093020000}"/>
    <cellStyle name="Финансовый 2 2 2 3 4" xfId="770" xr:uid="{00000000-0005-0000-0000-000094020000}"/>
    <cellStyle name="Финансовый 2 2 2 4" xfId="420" xr:uid="{00000000-0005-0000-0000-000095020000}"/>
    <cellStyle name="Финансовый 2 2 2 5" xfId="591" xr:uid="{00000000-0005-0000-0000-000096020000}"/>
    <cellStyle name="Финансовый 2 2 2 6" xfId="768" xr:uid="{00000000-0005-0000-0000-000097020000}"/>
    <cellStyle name="Финансовый 2 2 3" xfId="251" xr:uid="{00000000-0005-0000-0000-000098020000}"/>
    <cellStyle name="Финансовый 2 2 3 2" xfId="423" xr:uid="{00000000-0005-0000-0000-000099020000}"/>
    <cellStyle name="Финансовый 2 2 3 3" xfId="594" xr:uid="{00000000-0005-0000-0000-00009A020000}"/>
    <cellStyle name="Финансовый 2 2 3 4" xfId="771" xr:uid="{00000000-0005-0000-0000-00009B020000}"/>
    <cellStyle name="Финансовый 2 2 4" xfId="252" xr:uid="{00000000-0005-0000-0000-00009C020000}"/>
    <cellStyle name="Финансовый 2 2 4 2" xfId="424" xr:uid="{00000000-0005-0000-0000-00009D020000}"/>
    <cellStyle name="Финансовый 2 2 4 3" xfId="595" xr:uid="{00000000-0005-0000-0000-00009E020000}"/>
    <cellStyle name="Финансовый 2 2 4 4" xfId="772" xr:uid="{00000000-0005-0000-0000-00009F020000}"/>
    <cellStyle name="Финансовый 2 2 5" xfId="299" xr:uid="{00000000-0005-0000-0000-0000A0020000}"/>
    <cellStyle name="Финансовый 2 2 6" xfId="470" xr:uid="{00000000-0005-0000-0000-0000A1020000}"/>
    <cellStyle name="Финансовый 2 2 7" xfId="767" xr:uid="{00000000-0005-0000-0000-0000A2020000}"/>
    <cellStyle name="Финансовый 2 3" xfId="120" xr:uid="{00000000-0005-0000-0000-0000A3020000}"/>
    <cellStyle name="Финансовый 2 3 2" xfId="253" xr:uid="{00000000-0005-0000-0000-0000A4020000}"/>
    <cellStyle name="Финансовый 2 3 2 2" xfId="254" xr:uid="{00000000-0005-0000-0000-0000A5020000}"/>
    <cellStyle name="Финансовый 2 3 2 2 2" xfId="426" xr:uid="{00000000-0005-0000-0000-0000A6020000}"/>
    <cellStyle name="Финансовый 2 3 2 2 3" xfId="597" xr:uid="{00000000-0005-0000-0000-0000A7020000}"/>
    <cellStyle name="Финансовый 2 3 2 2 4" xfId="775" xr:uid="{00000000-0005-0000-0000-0000A8020000}"/>
    <cellStyle name="Финансовый 2 3 2 3" xfId="255" xr:uid="{00000000-0005-0000-0000-0000A9020000}"/>
    <cellStyle name="Финансовый 2 3 2 3 2" xfId="427" xr:uid="{00000000-0005-0000-0000-0000AA020000}"/>
    <cellStyle name="Финансовый 2 3 2 3 3" xfId="598" xr:uid="{00000000-0005-0000-0000-0000AB020000}"/>
    <cellStyle name="Финансовый 2 3 2 3 4" xfId="776" xr:uid="{00000000-0005-0000-0000-0000AC020000}"/>
    <cellStyle name="Финансовый 2 3 2 4" xfId="425" xr:uid="{00000000-0005-0000-0000-0000AD020000}"/>
    <cellStyle name="Финансовый 2 3 2 5" xfId="596" xr:uid="{00000000-0005-0000-0000-0000AE020000}"/>
    <cellStyle name="Финансовый 2 3 2 6" xfId="774" xr:uid="{00000000-0005-0000-0000-0000AF020000}"/>
    <cellStyle name="Финансовый 2 3 3" xfId="256" xr:uid="{00000000-0005-0000-0000-0000B0020000}"/>
    <cellStyle name="Финансовый 2 3 3 2" xfId="428" xr:uid="{00000000-0005-0000-0000-0000B1020000}"/>
    <cellStyle name="Финансовый 2 3 3 3" xfId="599" xr:uid="{00000000-0005-0000-0000-0000B2020000}"/>
    <cellStyle name="Финансовый 2 3 3 4" xfId="777" xr:uid="{00000000-0005-0000-0000-0000B3020000}"/>
    <cellStyle name="Финансовый 2 3 4" xfId="257" xr:uid="{00000000-0005-0000-0000-0000B4020000}"/>
    <cellStyle name="Финансовый 2 3 4 2" xfId="429" xr:uid="{00000000-0005-0000-0000-0000B5020000}"/>
    <cellStyle name="Финансовый 2 3 4 3" xfId="600" xr:uid="{00000000-0005-0000-0000-0000B6020000}"/>
    <cellStyle name="Финансовый 2 3 4 4" xfId="778" xr:uid="{00000000-0005-0000-0000-0000B7020000}"/>
    <cellStyle name="Финансовый 2 3 5" xfId="292" xr:uid="{00000000-0005-0000-0000-0000B8020000}"/>
    <cellStyle name="Финансовый 2 3 6" xfId="463" xr:uid="{00000000-0005-0000-0000-0000B9020000}"/>
    <cellStyle name="Финансовый 2 3 7" xfId="773" xr:uid="{00000000-0005-0000-0000-0000BA020000}"/>
    <cellStyle name="Финансовый 2 4" xfId="258" xr:uid="{00000000-0005-0000-0000-0000BB020000}"/>
    <cellStyle name="Финансовый 2 4 2" xfId="259" xr:uid="{00000000-0005-0000-0000-0000BC020000}"/>
    <cellStyle name="Финансовый 2 4 2 2" xfId="431" xr:uid="{00000000-0005-0000-0000-0000BD020000}"/>
    <cellStyle name="Финансовый 2 4 2 3" xfId="602" xr:uid="{00000000-0005-0000-0000-0000BE020000}"/>
    <cellStyle name="Финансовый 2 4 2 4" xfId="780" xr:uid="{00000000-0005-0000-0000-0000BF020000}"/>
    <cellStyle name="Финансовый 2 4 3" xfId="260" xr:uid="{00000000-0005-0000-0000-0000C0020000}"/>
    <cellStyle name="Финансовый 2 4 3 2" xfId="432" xr:uid="{00000000-0005-0000-0000-0000C1020000}"/>
    <cellStyle name="Финансовый 2 4 3 3" xfId="603" xr:uid="{00000000-0005-0000-0000-0000C2020000}"/>
    <cellStyle name="Финансовый 2 4 3 4" xfId="781" xr:uid="{00000000-0005-0000-0000-0000C3020000}"/>
    <cellStyle name="Финансовый 2 4 4" xfId="430" xr:uid="{00000000-0005-0000-0000-0000C4020000}"/>
    <cellStyle name="Финансовый 2 4 5" xfId="601" xr:uid="{00000000-0005-0000-0000-0000C5020000}"/>
    <cellStyle name="Финансовый 2 4 6" xfId="779" xr:uid="{00000000-0005-0000-0000-0000C6020000}"/>
    <cellStyle name="Финансовый 2 5" xfId="261" xr:uid="{00000000-0005-0000-0000-0000C7020000}"/>
    <cellStyle name="Финансовый 2 5 2" xfId="433" xr:uid="{00000000-0005-0000-0000-0000C8020000}"/>
    <cellStyle name="Финансовый 2 5 3" xfId="604" xr:uid="{00000000-0005-0000-0000-0000C9020000}"/>
    <cellStyle name="Финансовый 2 5 4" xfId="782" xr:uid="{00000000-0005-0000-0000-0000CA020000}"/>
    <cellStyle name="Финансовый 2 6" xfId="262" xr:uid="{00000000-0005-0000-0000-0000CB020000}"/>
    <cellStyle name="Финансовый 2 6 2" xfId="434" xr:uid="{00000000-0005-0000-0000-0000CC020000}"/>
    <cellStyle name="Финансовый 2 6 3" xfId="605" xr:uid="{00000000-0005-0000-0000-0000CD020000}"/>
    <cellStyle name="Финансовый 2 6 4" xfId="783" xr:uid="{00000000-0005-0000-0000-0000CE020000}"/>
    <cellStyle name="Финансовый 2 7" xfId="263" xr:uid="{00000000-0005-0000-0000-0000CF020000}"/>
    <cellStyle name="Финансовый 2 7 2" xfId="435" xr:uid="{00000000-0005-0000-0000-0000D0020000}"/>
    <cellStyle name="Финансовый 2 7 3" xfId="606" xr:uid="{00000000-0005-0000-0000-0000D1020000}"/>
    <cellStyle name="Финансовый 2 7 4" xfId="784" xr:uid="{00000000-0005-0000-0000-0000D2020000}"/>
    <cellStyle name="Финансовый 2 8" xfId="109" xr:uid="{00000000-0005-0000-0000-0000D3020000}"/>
    <cellStyle name="Финансовый 2 8 2" xfId="766" xr:uid="{00000000-0005-0000-0000-0000D4020000}"/>
    <cellStyle name="Финансовый 2 9" xfId="282" xr:uid="{00000000-0005-0000-0000-0000D5020000}"/>
    <cellStyle name="Финансовый 3" xfId="52" xr:uid="{00000000-0005-0000-0000-0000D6020000}"/>
    <cellStyle name="Финансовый 3 10" xfId="454" xr:uid="{00000000-0005-0000-0000-0000D7020000}"/>
    <cellStyle name="Финансовый 3 11" xfId="785" xr:uid="{00000000-0005-0000-0000-0000D8020000}"/>
    <cellStyle name="Финансовый 3 2" xfId="128" xr:uid="{00000000-0005-0000-0000-0000D9020000}"/>
    <cellStyle name="Финансовый 3 2 2" xfId="264" xr:uid="{00000000-0005-0000-0000-0000DA020000}"/>
    <cellStyle name="Финансовый 3 2 2 2" xfId="265" xr:uid="{00000000-0005-0000-0000-0000DB020000}"/>
    <cellStyle name="Финансовый 3 2 2 2 2" xfId="437" xr:uid="{00000000-0005-0000-0000-0000DC020000}"/>
    <cellStyle name="Финансовый 3 2 2 2 3" xfId="608" xr:uid="{00000000-0005-0000-0000-0000DD020000}"/>
    <cellStyle name="Финансовый 3 2 2 2 4" xfId="788" xr:uid="{00000000-0005-0000-0000-0000DE020000}"/>
    <cellStyle name="Финансовый 3 2 2 3" xfId="266" xr:uid="{00000000-0005-0000-0000-0000DF020000}"/>
    <cellStyle name="Финансовый 3 2 2 3 2" xfId="438" xr:uid="{00000000-0005-0000-0000-0000E0020000}"/>
    <cellStyle name="Финансовый 3 2 2 3 3" xfId="609" xr:uid="{00000000-0005-0000-0000-0000E1020000}"/>
    <cellStyle name="Финансовый 3 2 2 3 4" xfId="789" xr:uid="{00000000-0005-0000-0000-0000E2020000}"/>
    <cellStyle name="Финансовый 3 2 2 4" xfId="436" xr:uid="{00000000-0005-0000-0000-0000E3020000}"/>
    <cellStyle name="Финансовый 3 2 2 5" xfId="607" xr:uid="{00000000-0005-0000-0000-0000E4020000}"/>
    <cellStyle name="Финансовый 3 2 2 6" xfId="787" xr:uid="{00000000-0005-0000-0000-0000E5020000}"/>
    <cellStyle name="Финансовый 3 2 3" xfId="267" xr:uid="{00000000-0005-0000-0000-0000E6020000}"/>
    <cellStyle name="Финансовый 3 2 3 2" xfId="439" xr:uid="{00000000-0005-0000-0000-0000E7020000}"/>
    <cellStyle name="Финансовый 3 2 3 3" xfId="610" xr:uid="{00000000-0005-0000-0000-0000E8020000}"/>
    <cellStyle name="Финансовый 3 2 3 4" xfId="790" xr:uid="{00000000-0005-0000-0000-0000E9020000}"/>
    <cellStyle name="Финансовый 3 2 4" xfId="268" xr:uid="{00000000-0005-0000-0000-0000EA020000}"/>
    <cellStyle name="Финансовый 3 2 4 2" xfId="440" xr:uid="{00000000-0005-0000-0000-0000EB020000}"/>
    <cellStyle name="Финансовый 3 2 4 3" xfId="611" xr:uid="{00000000-0005-0000-0000-0000EC020000}"/>
    <cellStyle name="Финансовый 3 2 4 4" xfId="791" xr:uid="{00000000-0005-0000-0000-0000ED020000}"/>
    <cellStyle name="Финансовый 3 2 5" xfId="300" xr:uid="{00000000-0005-0000-0000-0000EE020000}"/>
    <cellStyle name="Финансовый 3 2 6" xfId="471" xr:uid="{00000000-0005-0000-0000-0000EF020000}"/>
    <cellStyle name="Финансовый 3 2 7" xfId="786" xr:uid="{00000000-0005-0000-0000-0000F0020000}"/>
    <cellStyle name="Финансовый 3 3" xfId="121" xr:uid="{00000000-0005-0000-0000-0000F1020000}"/>
    <cellStyle name="Финансовый 3 3 2" xfId="269" xr:uid="{00000000-0005-0000-0000-0000F2020000}"/>
    <cellStyle name="Финансовый 3 3 2 2" xfId="270" xr:uid="{00000000-0005-0000-0000-0000F3020000}"/>
    <cellStyle name="Финансовый 3 3 2 2 2" xfId="442" xr:uid="{00000000-0005-0000-0000-0000F4020000}"/>
    <cellStyle name="Финансовый 3 3 2 2 3" xfId="613" xr:uid="{00000000-0005-0000-0000-0000F5020000}"/>
    <cellStyle name="Финансовый 3 3 2 2 4" xfId="794" xr:uid="{00000000-0005-0000-0000-0000F6020000}"/>
    <cellStyle name="Финансовый 3 3 2 3" xfId="271" xr:uid="{00000000-0005-0000-0000-0000F7020000}"/>
    <cellStyle name="Финансовый 3 3 2 3 2" xfId="443" xr:uid="{00000000-0005-0000-0000-0000F8020000}"/>
    <cellStyle name="Финансовый 3 3 2 3 3" xfId="614" xr:uid="{00000000-0005-0000-0000-0000F9020000}"/>
    <cellStyle name="Финансовый 3 3 2 3 4" xfId="795" xr:uid="{00000000-0005-0000-0000-0000FA020000}"/>
    <cellStyle name="Финансовый 3 3 2 4" xfId="441" xr:uid="{00000000-0005-0000-0000-0000FB020000}"/>
    <cellStyle name="Финансовый 3 3 2 5" xfId="612" xr:uid="{00000000-0005-0000-0000-0000FC020000}"/>
    <cellStyle name="Финансовый 3 3 2 6" xfId="793" xr:uid="{00000000-0005-0000-0000-0000FD020000}"/>
    <cellStyle name="Финансовый 3 3 3" xfId="272" xr:uid="{00000000-0005-0000-0000-0000FE020000}"/>
    <cellStyle name="Финансовый 3 3 3 2" xfId="444" xr:uid="{00000000-0005-0000-0000-0000FF020000}"/>
    <cellStyle name="Финансовый 3 3 3 3" xfId="615" xr:uid="{00000000-0005-0000-0000-000000030000}"/>
    <cellStyle name="Финансовый 3 3 3 4" xfId="796" xr:uid="{00000000-0005-0000-0000-000001030000}"/>
    <cellStyle name="Финансовый 3 3 4" xfId="273" xr:uid="{00000000-0005-0000-0000-000002030000}"/>
    <cellStyle name="Финансовый 3 3 4 2" xfId="445" xr:uid="{00000000-0005-0000-0000-000003030000}"/>
    <cellStyle name="Финансовый 3 3 4 3" xfId="616" xr:uid="{00000000-0005-0000-0000-000004030000}"/>
    <cellStyle name="Финансовый 3 3 4 4" xfId="797" xr:uid="{00000000-0005-0000-0000-000005030000}"/>
    <cellStyle name="Финансовый 3 3 5" xfId="293" xr:uid="{00000000-0005-0000-0000-000006030000}"/>
    <cellStyle name="Финансовый 3 3 6" xfId="464" xr:uid="{00000000-0005-0000-0000-000007030000}"/>
    <cellStyle name="Финансовый 3 3 7" xfId="792" xr:uid="{00000000-0005-0000-0000-000008030000}"/>
    <cellStyle name="Финансовый 3 4" xfId="274" xr:uid="{00000000-0005-0000-0000-000009030000}"/>
    <cellStyle name="Финансовый 3 4 2" xfId="275" xr:uid="{00000000-0005-0000-0000-00000A030000}"/>
    <cellStyle name="Финансовый 3 4 2 2" xfId="447" xr:uid="{00000000-0005-0000-0000-00000B030000}"/>
    <cellStyle name="Финансовый 3 4 2 3" xfId="618" xr:uid="{00000000-0005-0000-0000-00000C030000}"/>
    <cellStyle name="Финансовый 3 4 2 4" xfId="799" xr:uid="{00000000-0005-0000-0000-00000D030000}"/>
    <cellStyle name="Финансовый 3 4 3" xfId="276" xr:uid="{00000000-0005-0000-0000-00000E030000}"/>
    <cellStyle name="Финансовый 3 4 3 2" xfId="448" xr:uid="{00000000-0005-0000-0000-00000F030000}"/>
    <cellStyle name="Финансовый 3 4 3 3" xfId="619" xr:uid="{00000000-0005-0000-0000-000010030000}"/>
    <cellStyle name="Финансовый 3 4 3 4" xfId="800" xr:uid="{00000000-0005-0000-0000-000011030000}"/>
    <cellStyle name="Финансовый 3 4 4" xfId="446" xr:uid="{00000000-0005-0000-0000-000012030000}"/>
    <cellStyle name="Финансовый 3 4 5" xfId="617" xr:uid="{00000000-0005-0000-0000-000013030000}"/>
    <cellStyle name="Финансовый 3 4 6" xfId="798" xr:uid="{00000000-0005-0000-0000-000014030000}"/>
    <cellStyle name="Финансовый 3 5" xfId="277" xr:uid="{00000000-0005-0000-0000-000015030000}"/>
    <cellStyle name="Финансовый 3 5 2" xfId="449" xr:uid="{00000000-0005-0000-0000-000016030000}"/>
    <cellStyle name="Финансовый 3 5 3" xfId="620" xr:uid="{00000000-0005-0000-0000-000017030000}"/>
    <cellStyle name="Финансовый 3 5 4" xfId="801" xr:uid="{00000000-0005-0000-0000-000018030000}"/>
    <cellStyle name="Финансовый 3 6" xfId="278" xr:uid="{00000000-0005-0000-0000-000019030000}"/>
    <cellStyle name="Финансовый 3 6 2" xfId="450" xr:uid="{00000000-0005-0000-0000-00001A030000}"/>
    <cellStyle name="Финансовый 3 6 3" xfId="621" xr:uid="{00000000-0005-0000-0000-00001B030000}"/>
    <cellStyle name="Финансовый 3 6 4" xfId="802" xr:uid="{00000000-0005-0000-0000-00001C030000}"/>
    <cellStyle name="Финансовый 3 7" xfId="279" xr:uid="{00000000-0005-0000-0000-00001D030000}"/>
    <cellStyle name="Финансовый 3 7 2" xfId="451" xr:uid="{00000000-0005-0000-0000-00001E030000}"/>
    <cellStyle name="Финансовый 3 7 3" xfId="622" xr:uid="{00000000-0005-0000-0000-00001F030000}"/>
    <cellStyle name="Финансовый 3 7 4" xfId="803" xr:uid="{00000000-0005-0000-0000-000020030000}"/>
    <cellStyle name="Финансовый 3 8" xfId="110" xr:uid="{00000000-0005-0000-0000-000021030000}"/>
    <cellStyle name="Финансовый 3 9" xfId="283" xr:uid="{00000000-0005-0000-0000-000022030000}"/>
    <cellStyle name="Хороший" xfId="43" builtinId="26" customBuiltin="1"/>
    <cellStyle name="Хороший 2" xfId="101" xr:uid="{00000000-0005-0000-0000-000024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54</v>
      </c>
    </row>
    <row r="2" spans="1:30" ht="18.75" x14ac:dyDescent="0.3">
      <c r="AC2" s="29" t="s">
        <v>0</v>
      </c>
    </row>
    <row r="3" spans="1:30" ht="18.75" x14ac:dyDescent="0.3">
      <c r="AC3" s="29" t="s">
        <v>794</v>
      </c>
    </row>
    <row r="4" spans="1:30" s="8" customFormat="1" ht="18.75" x14ac:dyDescent="0.3">
      <c r="A4" s="289" t="s">
        <v>162</v>
      </c>
      <c r="B4" s="289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289"/>
      <c r="V4" s="289"/>
      <c r="W4" s="289"/>
      <c r="X4" s="289"/>
      <c r="Y4" s="289"/>
      <c r="Z4" s="289"/>
      <c r="AA4" s="289"/>
      <c r="AB4" s="289"/>
      <c r="AC4" s="289"/>
    </row>
    <row r="5" spans="1:30" s="8" customFormat="1" ht="18.75" x14ac:dyDescent="0.3">
      <c r="A5" s="301" t="s">
        <v>63</v>
      </c>
      <c r="B5" s="301"/>
      <c r="C5" s="301"/>
      <c r="D5" s="301"/>
      <c r="E5" s="301"/>
      <c r="F5" s="301"/>
      <c r="G5" s="301"/>
      <c r="H5" s="301"/>
      <c r="I5" s="301"/>
      <c r="J5" s="301"/>
      <c r="K5" s="301"/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301"/>
      <c r="AC5" s="301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301" t="s">
        <v>791</v>
      </c>
      <c r="B7" s="301"/>
      <c r="C7" s="301"/>
      <c r="D7" s="301"/>
      <c r="E7" s="301"/>
      <c r="F7" s="301"/>
      <c r="G7" s="301"/>
      <c r="H7" s="301"/>
      <c r="I7" s="301"/>
      <c r="J7" s="301"/>
      <c r="K7" s="301"/>
      <c r="L7" s="301"/>
      <c r="M7" s="301"/>
      <c r="N7" s="301"/>
      <c r="O7" s="301"/>
      <c r="P7" s="301"/>
      <c r="Q7" s="301"/>
      <c r="R7" s="301"/>
      <c r="S7" s="301"/>
      <c r="T7" s="301"/>
      <c r="U7" s="301"/>
      <c r="V7" s="301"/>
      <c r="W7" s="301"/>
      <c r="X7" s="301"/>
      <c r="Y7" s="301"/>
      <c r="Z7" s="301"/>
      <c r="AA7" s="301"/>
      <c r="AB7" s="301"/>
      <c r="AC7" s="301"/>
    </row>
    <row r="8" spans="1:30" x14ac:dyDescent="0.25">
      <c r="A8" s="293" t="s">
        <v>75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93"/>
      <c r="Z8" s="293"/>
      <c r="AA8" s="293"/>
      <c r="AB8" s="293"/>
      <c r="AC8" s="293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302" t="s">
        <v>20</v>
      </c>
      <c r="B10" s="302"/>
      <c r="C10" s="302"/>
      <c r="D10" s="302"/>
      <c r="E10" s="302"/>
      <c r="F10" s="302"/>
      <c r="G10" s="302"/>
      <c r="H10" s="302"/>
      <c r="I10" s="302"/>
      <c r="J10" s="302"/>
      <c r="K10" s="302"/>
      <c r="L10" s="302"/>
      <c r="M10" s="302"/>
      <c r="N10" s="302"/>
      <c r="O10" s="302"/>
      <c r="P10" s="302"/>
      <c r="Q10" s="302"/>
      <c r="R10" s="302"/>
      <c r="S10" s="302"/>
      <c r="T10" s="302"/>
      <c r="U10" s="302"/>
      <c r="V10" s="302"/>
      <c r="W10" s="302"/>
      <c r="X10" s="302"/>
      <c r="Y10" s="302"/>
      <c r="Z10" s="302"/>
      <c r="AA10" s="302"/>
      <c r="AB10" s="302"/>
      <c r="AC10" s="302"/>
    </row>
    <row r="12" spans="1:30" ht="18.75" x14ac:dyDescent="0.25">
      <c r="A12" s="298" t="s">
        <v>796</v>
      </c>
      <c r="B12" s="299"/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299"/>
      <c r="Q12" s="299"/>
      <c r="R12" s="299"/>
      <c r="S12" s="299"/>
      <c r="T12" s="299"/>
      <c r="U12" s="299"/>
      <c r="V12" s="299"/>
      <c r="W12" s="299"/>
      <c r="X12" s="299"/>
      <c r="Y12" s="299"/>
      <c r="Z12" s="299"/>
      <c r="AA12" s="299"/>
      <c r="AB12" s="299"/>
      <c r="AC12" s="299"/>
    </row>
    <row r="13" spans="1:30" x14ac:dyDescent="0.25">
      <c r="A13" s="293" t="s">
        <v>795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93"/>
      <c r="Y13" s="293"/>
      <c r="Z13" s="293"/>
      <c r="AA13" s="293"/>
      <c r="AB13" s="293"/>
      <c r="AC13" s="293"/>
    </row>
    <row r="15" spans="1:30" ht="78" customHeight="1" x14ac:dyDescent="0.25">
      <c r="A15" s="290" t="s">
        <v>64</v>
      </c>
      <c r="B15" s="286" t="s">
        <v>19</v>
      </c>
      <c r="C15" s="286" t="s">
        <v>5</v>
      </c>
      <c r="D15" s="286" t="s">
        <v>807</v>
      </c>
      <c r="E15" s="286" t="s">
        <v>808</v>
      </c>
      <c r="F15" s="286" t="s">
        <v>809</v>
      </c>
      <c r="G15" s="286" t="s">
        <v>810</v>
      </c>
      <c r="H15" s="286" t="s">
        <v>811</v>
      </c>
      <c r="I15" s="286"/>
      <c r="J15" s="286"/>
      <c r="K15" s="286"/>
      <c r="L15" s="286"/>
      <c r="M15" s="286"/>
      <c r="N15" s="286"/>
      <c r="O15" s="286"/>
      <c r="P15" s="286"/>
      <c r="Q15" s="286"/>
      <c r="R15" s="286" t="s">
        <v>812</v>
      </c>
      <c r="S15" s="300" t="s">
        <v>757</v>
      </c>
      <c r="T15" s="296"/>
      <c r="U15" s="296"/>
      <c r="V15" s="296"/>
      <c r="W15" s="296"/>
      <c r="X15" s="296"/>
      <c r="Y15" s="296"/>
      <c r="Z15" s="296"/>
      <c r="AA15" s="296"/>
      <c r="AB15" s="296"/>
      <c r="AC15" s="286" t="s">
        <v>7</v>
      </c>
    </row>
    <row r="16" spans="1:30" ht="39" customHeight="1" x14ac:dyDescent="0.25">
      <c r="A16" s="291"/>
      <c r="B16" s="286"/>
      <c r="C16" s="286"/>
      <c r="D16" s="286"/>
      <c r="E16" s="286"/>
      <c r="F16" s="286"/>
      <c r="G16" s="294"/>
      <c r="H16" s="286" t="s">
        <v>9</v>
      </c>
      <c r="I16" s="286"/>
      <c r="J16" s="286"/>
      <c r="K16" s="286"/>
      <c r="L16" s="286"/>
      <c r="M16" s="286" t="s">
        <v>10</v>
      </c>
      <c r="N16" s="286"/>
      <c r="O16" s="286"/>
      <c r="P16" s="286"/>
      <c r="Q16" s="286"/>
      <c r="R16" s="286"/>
      <c r="S16" s="303" t="s">
        <v>25</v>
      </c>
      <c r="T16" s="296"/>
      <c r="U16" s="295" t="s">
        <v>15</v>
      </c>
      <c r="V16" s="295"/>
      <c r="W16" s="295" t="s">
        <v>60</v>
      </c>
      <c r="X16" s="296"/>
      <c r="Y16" s="295" t="s">
        <v>65</v>
      </c>
      <c r="Z16" s="296"/>
      <c r="AA16" s="295" t="s">
        <v>16</v>
      </c>
      <c r="AB16" s="296"/>
      <c r="AC16" s="286"/>
    </row>
    <row r="17" spans="1:29" ht="112.5" customHeight="1" x14ac:dyDescent="0.25">
      <c r="A17" s="291"/>
      <c r="B17" s="286"/>
      <c r="C17" s="286"/>
      <c r="D17" s="286"/>
      <c r="E17" s="286"/>
      <c r="F17" s="286"/>
      <c r="G17" s="294"/>
      <c r="H17" s="297" t="s">
        <v>25</v>
      </c>
      <c r="I17" s="297" t="s">
        <v>15</v>
      </c>
      <c r="J17" s="295" t="s">
        <v>60</v>
      </c>
      <c r="K17" s="297" t="s">
        <v>65</v>
      </c>
      <c r="L17" s="297" t="s">
        <v>16</v>
      </c>
      <c r="M17" s="287" t="s">
        <v>17</v>
      </c>
      <c r="N17" s="287" t="s">
        <v>15</v>
      </c>
      <c r="O17" s="295" t="s">
        <v>60</v>
      </c>
      <c r="P17" s="287" t="s">
        <v>65</v>
      </c>
      <c r="Q17" s="287" t="s">
        <v>16</v>
      </c>
      <c r="R17" s="286"/>
      <c r="S17" s="296"/>
      <c r="T17" s="296"/>
      <c r="U17" s="295"/>
      <c r="V17" s="295"/>
      <c r="W17" s="296"/>
      <c r="X17" s="296"/>
      <c r="Y17" s="296"/>
      <c r="Z17" s="296"/>
      <c r="AA17" s="296"/>
      <c r="AB17" s="296"/>
      <c r="AC17" s="286"/>
    </row>
    <row r="18" spans="1:29" ht="64.5" customHeight="1" x14ac:dyDescent="0.25">
      <c r="A18" s="292"/>
      <c r="B18" s="286"/>
      <c r="C18" s="286"/>
      <c r="D18" s="286"/>
      <c r="E18" s="286"/>
      <c r="F18" s="286"/>
      <c r="G18" s="294"/>
      <c r="H18" s="297"/>
      <c r="I18" s="297"/>
      <c r="J18" s="295"/>
      <c r="K18" s="297"/>
      <c r="L18" s="297"/>
      <c r="M18" s="287"/>
      <c r="N18" s="287"/>
      <c r="O18" s="295"/>
      <c r="P18" s="287"/>
      <c r="Q18" s="287"/>
      <c r="R18" s="286"/>
      <c r="S18" s="195" t="s">
        <v>813</v>
      </c>
      <c r="T18" s="151" t="s">
        <v>8</v>
      </c>
      <c r="U18" s="195" t="s">
        <v>813</v>
      </c>
      <c r="V18" s="151" t="s">
        <v>8</v>
      </c>
      <c r="W18" s="195" t="s">
        <v>813</v>
      </c>
      <c r="X18" s="151" t="s">
        <v>8</v>
      </c>
      <c r="Y18" s="195" t="s">
        <v>813</v>
      </c>
      <c r="Z18" s="151" t="s">
        <v>8</v>
      </c>
      <c r="AA18" s="195" t="s">
        <v>813</v>
      </c>
      <c r="AB18" s="151" t="s">
        <v>8</v>
      </c>
      <c r="AC18" s="286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80" t="s">
        <v>76</v>
      </c>
      <c r="B21" s="281"/>
      <c r="C21" s="282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88" t="s">
        <v>789</v>
      </c>
      <c r="B23" s="288"/>
      <c r="C23" s="288"/>
      <c r="D23" s="288"/>
      <c r="E23" s="288"/>
      <c r="F23" s="288"/>
      <c r="G23" s="288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83"/>
    </row>
    <row r="27" spans="1:29" x14ac:dyDescent="0.25">
      <c r="J27" s="284"/>
    </row>
    <row r="28" spans="1:29" x14ac:dyDescent="0.25">
      <c r="J28" s="284"/>
    </row>
    <row r="29" spans="1:29" x14ac:dyDescent="0.25">
      <c r="J29" s="285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Y91"/>
  <sheetViews>
    <sheetView tabSelected="1" view="pageBreakPreview" topLeftCell="A7" zoomScale="77" zoomScaleNormal="60" zoomScaleSheetLayoutView="77" workbookViewId="0">
      <pane xSplit="3" ySplit="14" topLeftCell="D21" activePane="bottomRight" state="frozen"/>
      <selection activeCell="A7" sqref="A7"/>
      <selection pane="topRight" activeCell="D7" sqref="D7"/>
      <selection pane="bottomLeft" activeCell="A21" sqref="A21"/>
      <selection pane="bottomRight" activeCell="AB63" sqref="AB63"/>
    </sheetView>
  </sheetViews>
  <sheetFormatPr defaultRowHeight="12" x14ac:dyDescent="0.2"/>
  <cols>
    <col min="1" max="1" width="10.125" style="139" customWidth="1"/>
    <col min="2" max="2" width="66.125" style="139" customWidth="1"/>
    <col min="3" max="3" width="11.75" style="139" customWidth="1"/>
    <col min="4" max="7" width="7.75" style="139" customWidth="1"/>
    <col min="8" max="9" width="7.75" style="248" customWidth="1"/>
    <col min="10" max="25" width="7.75" style="139" customWidth="1"/>
    <col min="26" max="27" width="7.75" style="248" customWidth="1"/>
    <col min="28" max="49" width="7.75" style="139" customWidth="1"/>
    <col min="50" max="16384" width="9" style="139"/>
  </cols>
  <sheetData>
    <row r="1" spans="1:51" x14ac:dyDescent="0.2">
      <c r="AW1" s="223" t="s">
        <v>785</v>
      </c>
    </row>
    <row r="2" spans="1:51" x14ac:dyDescent="0.2">
      <c r="N2" s="228"/>
      <c r="O2" s="393"/>
      <c r="P2" s="393"/>
      <c r="Q2" s="393"/>
      <c r="R2" s="393"/>
      <c r="S2" s="228"/>
      <c r="AW2" s="226" t="s">
        <v>0</v>
      </c>
    </row>
    <row r="3" spans="1:51" x14ac:dyDescent="0.2">
      <c r="N3" s="140"/>
      <c r="O3" s="140"/>
      <c r="P3" s="140"/>
      <c r="Q3" s="140"/>
      <c r="R3" s="140"/>
      <c r="S3" s="140"/>
      <c r="AW3" s="226" t="s">
        <v>794</v>
      </c>
    </row>
    <row r="4" spans="1:51" s="227" customFormat="1" x14ac:dyDescent="0.2">
      <c r="A4" s="394" t="s">
        <v>787</v>
      </c>
      <c r="B4" s="394"/>
      <c r="C4" s="394"/>
      <c r="D4" s="394"/>
      <c r="E4" s="394"/>
      <c r="F4" s="394"/>
      <c r="G4" s="394"/>
      <c r="H4" s="394"/>
      <c r="I4" s="394"/>
      <c r="J4" s="394"/>
      <c r="K4" s="394"/>
      <c r="L4" s="394"/>
      <c r="M4" s="394"/>
      <c r="N4" s="394"/>
      <c r="O4" s="394"/>
      <c r="P4" s="394"/>
      <c r="Q4" s="394"/>
      <c r="R4" s="394"/>
      <c r="S4" s="394"/>
      <c r="T4" s="394"/>
      <c r="U4" s="394"/>
      <c r="V4" s="394"/>
      <c r="W4" s="394"/>
      <c r="X4" s="394"/>
      <c r="Y4" s="394"/>
      <c r="Z4" s="394"/>
      <c r="AA4" s="394"/>
      <c r="AB4" s="394"/>
      <c r="AC4" s="394"/>
      <c r="AD4" s="394"/>
      <c r="AE4" s="394"/>
      <c r="AF4" s="394"/>
      <c r="AG4" s="394"/>
      <c r="AH4" s="394"/>
      <c r="AI4" s="394"/>
      <c r="AJ4" s="394"/>
      <c r="AK4" s="394"/>
      <c r="AL4" s="394"/>
      <c r="AM4" s="394"/>
      <c r="AN4" s="394"/>
      <c r="AO4" s="394"/>
      <c r="AP4" s="394"/>
      <c r="AQ4" s="394"/>
      <c r="AR4" s="394"/>
      <c r="AS4" s="394"/>
      <c r="AT4" s="394"/>
      <c r="AU4" s="394"/>
      <c r="AV4" s="394"/>
      <c r="AW4" s="394"/>
    </row>
    <row r="5" spans="1:51" s="227" customFormat="1" ht="18.75" customHeight="1" x14ac:dyDescent="0.2">
      <c r="A5" s="395" t="s">
        <v>1042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395"/>
      <c r="S5" s="395"/>
      <c r="T5" s="395"/>
      <c r="U5" s="395"/>
      <c r="V5" s="395"/>
      <c r="W5" s="395"/>
      <c r="X5" s="395"/>
      <c r="Y5" s="395"/>
      <c r="Z5" s="395"/>
      <c r="AA5" s="395"/>
      <c r="AB5" s="395"/>
      <c r="AC5" s="395"/>
      <c r="AD5" s="395"/>
      <c r="AE5" s="395"/>
      <c r="AF5" s="395"/>
      <c r="AG5" s="395"/>
      <c r="AH5" s="395"/>
      <c r="AI5" s="395"/>
      <c r="AJ5" s="395"/>
      <c r="AK5" s="395"/>
      <c r="AL5" s="395"/>
      <c r="AM5" s="395"/>
      <c r="AN5" s="395"/>
      <c r="AO5" s="395"/>
      <c r="AP5" s="395"/>
      <c r="AQ5" s="395"/>
      <c r="AR5" s="395"/>
      <c r="AS5" s="395"/>
      <c r="AT5" s="395"/>
      <c r="AU5" s="395"/>
      <c r="AV5" s="395"/>
      <c r="AW5" s="395"/>
    </row>
    <row r="6" spans="1:51" s="227" customFormat="1" x14ac:dyDescent="0.2">
      <c r="A6" s="225"/>
      <c r="B6" s="225"/>
      <c r="C6" s="225"/>
      <c r="D6" s="225"/>
      <c r="E6" s="225"/>
      <c r="F6" s="225"/>
      <c r="G6" s="225"/>
      <c r="H6" s="249"/>
      <c r="I6" s="249"/>
      <c r="J6" s="230"/>
      <c r="K6" s="230"/>
      <c r="L6" s="230"/>
      <c r="M6" s="230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49"/>
      <c r="AA6" s="249"/>
      <c r="AB6" s="225"/>
      <c r="AC6" s="225"/>
      <c r="AD6" s="225"/>
      <c r="AE6" s="225"/>
    </row>
    <row r="7" spans="1:51" s="227" customFormat="1" ht="18.75" customHeight="1" x14ac:dyDescent="0.2">
      <c r="A7" s="395" t="s">
        <v>826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395"/>
      <c r="O7" s="395"/>
      <c r="P7" s="395"/>
      <c r="Q7" s="395"/>
      <c r="R7" s="395"/>
      <c r="S7" s="395"/>
      <c r="T7" s="395"/>
      <c r="U7" s="395"/>
      <c r="V7" s="395"/>
      <c r="W7" s="395"/>
      <c r="X7" s="395"/>
      <c r="Y7" s="395"/>
      <c r="Z7" s="395"/>
      <c r="AA7" s="395"/>
      <c r="AB7" s="395"/>
      <c r="AC7" s="395"/>
      <c r="AD7" s="395"/>
      <c r="AE7" s="395"/>
      <c r="AF7" s="395"/>
      <c r="AG7" s="395"/>
      <c r="AH7" s="395"/>
      <c r="AI7" s="395"/>
      <c r="AJ7" s="395"/>
      <c r="AK7" s="395"/>
      <c r="AL7" s="395"/>
      <c r="AM7" s="395"/>
      <c r="AN7" s="395"/>
      <c r="AO7" s="395"/>
      <c r="AP7" s="395"/>
      <c r="AQ7" s="395"/>
      <c r="AR7" s="395"/>
      <c r="AS7" s="395"/>
      <c r="AT7" s="395"/>
      <c r="AU7" s="395"/>
      <c r="AV7" s="395"/>
      <c r="AW7" s="395"/>
    </row>
    <row r="8" spans="1:51" s="224" customFormat="1" x14ac:dyDescent="0.2">
      <c r="A8" s="392" t="s">
        <v>67</v>
      </c>
      <c r="B8" s="392"/>
      <c r="C8" s="392"/>
      <c r="D8" s="392"/>
      <c r="E8" s="392"/>
      <c r="F8" s="392"/>
      <c r="G8" s="392"/>
      <c r="H8" s="392"/>
      <c r="I8" s="392"/>
      <c r="J8" s="392"/>
      <c r="K8" s="392"/>
      <c r="L8" s="392"/>
      <c r="M8" s="392"/>
      <c r="N8" s="392"/>
      <c r="O8" s="392"/>
      <c r="P8" s="392"/>
      <c r="Q8" s="392"/>
      <c r="R8" s="392"/>
      <c r="S8" s="392"/>
      <c r="T8" s="392"/>
      <c r="U8" s="392"/>
      <c r="V8" s="392"/>
      <c r="W8" s="392"/>
      <c r="X8" s="392"/>
      <c r="Y8" s="392"/>
      <c r="Z8" s="392"/>
      <c r="AA8" s="392"/>
      <c r="AB8" s="392"/>
      <c r="AC8" s="392"/>
      <c r="AD8" s="392"/>
      <c r="AE8" s="392"/>
      <c r="AF8" s="392"/>
      <c r="AG8" s="392"/>
      <c r="AH8" s="392"/>
      <c r="AI8" s="392"/>
      <c r="AJ8" s="392"/>
      <c r="AK8" s="392"/>
      <c r="AL8" s="392"/>
      <c r="AM8" s="392"/>
      <c r="AN8" s="392"/>
      <c r="AO8" s="392"/>
      <c r="AP8" s="392"/>
      <c r="AQ8" s="392"/>
      <c r="AR8" s="392"/>
      <c r="AS8" s="392"/>
      <c r="AT8" s="392"/>
      <c r="AU8" s="392"/>
      <c r="AV8" s="392"/>
      <c r="AW8" s="392"/>
    </row>
    <row r="9" spans="1:51" s="224" customFormat="1" x14ac:dyDescent="0.2">
      <c r="A9" s="222"/>
      <c r="B9" s="222"/>
      <c r="C9" s="222"/>
      <c r="D9" s="222"/>
      <c r="E9" s="222"/>
      <c r="F9" s="222"/>
      <c r="G9" s="222"/>
      <c r="H9" s="250"/>
      <c r="I9" s="250"/>
      <c r="J9" s="229"/>
      <c r="K9" s="229"/>
      <c r="L9" s="229"/>
      <c r="M9" s="229"/>
      <c r="N9" s="222"/>
      <c r="O9" s="222"/>
      <c r="P9" s="222"/>
      <c r="Q9" s="222"/>
      <c r="R9" s="222"/>
      <c r="S9" s="222"/>
      <c r="T9" s="222"/>
      <c r="U9" s="222"/>
      <c r="V9" s="222"/>
      <c r="W9" s="222"/>
      <c r="X9" s="222"/>
      <c r="Y9" s="222"/>
      <c r="Z9" s="250"/>
      <c r="AA9" s="250"/>
      <c r="AB9" s="222"/>
      <c r="AC9" s="222"/>
      <c r="AD9" s="222"/>
      <c r="AE9" s="222"/>
    </row>
    <row r="10" spans="1:51" s="224" customFormat="1" x14ac:dyDescent="0.2">
      <c r="A10" s="397" t="s">
        <v>1041</v>
      </c>
      <c r="B10" s="397"/>
      <c r="C10" s="397"/>
      <c r="D10" s="397"/>
      <c r="E10" s="397"/>
      <c r="F10" s="397"/>
      <c r="G10" s="397"/>
      <c r="H10" s="397"/>
      <c r="I10" s="397"/>
      <c r="J10" s="397"/>
      <c r="K10" s="397"/>
      <c r="L10" s="397"/>
      <c r="M10" s="397"/>
      <c r="N10" s="397"/>
      <c r="O10" s="397"/>
      <c r="P10" s="397"/>
      <c r="Q10" s="397"/>
      <c r="R10" s="397"/>
      <c r="S10" s="397"/>
      <c r="T10" s="397"/>
      <c r="U10" s="397"/>
      <c r="V10" s="397"/>
      <c r="W10" s="397"/>
      <c r="X10" s="397"/>
      <c r="Y10" s="397"/>
      <c r="Z10" s="397"/>
      <c r="AA10" s="397"/>
      <c r="AB10" s="397"/>
      <c r="AC10" s="397"/>
      <c r="AD10" s="397"/>
      <c r="AE10" s="397"/>
      <c r="AF10" s="397"/>
      <c r="AG10" s="397"/>
      <c r="AH10" s="397"/>
      <c r="AI10" s="397"/>
      <c r="AJ10" s="397"/>
      <c r="AK10" s="397"/>
      <c r="AL10" s="397"/>
      <c r="AM10" s="397"/>
      <c r="AN10" s="397"/>
      <c r="AO10" s="397"/>
      <c r="AP10" s="397"/>
      <c r="AQ10" s="397"/>
      <c r="AR10" s="397"/>
      <c r="AS10" s="397"/>
      <c r="AT10" s="397"/>
      <c r="AU10" s="397"/>
      <c r="AV10" s="397"/>
      <c r="AW10" s="397"/>
    </row>
    <row r="11" spans="1:51" s="224" customFormat="1" x14ac:dyDescent="0.2">
      <c r="H11" s="251"/>
      <c r="I11" s="251"/>
      <c r="Z11" s="251"/>
      <c r="AA11" s="251"/>
      <c r="AE11" s="226"/>
    </row>
    <row r="12" spans="1:51" s="224" customFormat="1" x14ac:dyDescent="0.2">
      <c r="A12" s="392" t="s">
        <v>827</v>
      </c>
      <c r="B12" s="392"/>
      <c r="C12" s="392"/>
      <c r="D12" s="392"/>
      <c r="E12" s="392"/>
      <c r="F12" s="392"/>
      <c r="G12" s="392"/>
      <c r="H12" s="392"/>
      <c r="I12" s="392"/>
      <c r="J12" s="392"/>
      <c r="K12" s="392"/>
      <c r="L12" s="392"/>
      <c r="M12" s="392"/>
      <c r="N12" s="392"/>
      <c r="O12" s="392"/>
      <c r="P12" s="392"/>
      <c r="Q12" s="392"/>
      <c r="R12" s="392"/>
      <c r="S12" s="392"/>
      <c r="T12" s="392"/>
      <c r="U12" s="392"/>
      <c r="V12" s="392"/>
      <c r="W12" s="392"/>
      <c r="X12" s="392"/>
      <c r="Y12" s="392"/>
      <c r="Z12" s="392"/>
      <c r="AA12" s="392"/>
      <c r="AB12" s="392"/>
      <c r="AC12" s="392"/>
      <c r="AD12" s="392"/>
      <c r="AE12" s="392"/>
      <c r="AF12" s="392"/>
      <c r="AG12" s="392"/>
      <c r="AH12" s="392"/>
      <c r="AI12" s="392"/>
      <c r="AJ12" s="392"/>
      <c r="AK12" s="392"/>
      <c r="AL12" s="392"/>
      <c r="AM12" s="392"/>
      <c r="AN12" s="392"/>
      <c r="AO12" s="392"/>
      <c r="AP12" s="392"/>
      <c r="AQ12" s="392"/>
      <c r="AR12" s="392"/>
      <c r="AS12" s="392"/>
      <c r="AT12" s="392"/>
      <c r="AU12" s="392"/>
      <c r="AV12" s="392"/>
      <c r="AW12" s="392"/>
    </row>
    <row r="13" spans="1:51" s="224" customFormat="1" x14ac:dyDescent="0.2">
      <c r="A13" s="392" t="s">
        <v>870</v>
      </c>
      <c r="B13" s="392"/>
      <c r="C13" s="392"/>
      <c r="D13" s="392"/>
      <c r="E13" s="392"/>
      <c r="F13" s="392"/>
      <c r="G13" s="392"/>
      <c r="H13" s="392"/>
      <c r="I13" s="392"/>
      <c r="J13" s="392"/>
      <c r="K13" s="392"/>
      <c r="L13" s="392"/>
      <c r="M13" s="392"/>
      <c r="N13" s="392"/>
      <c r="O13" s="392"/>
      <c r="P13" s="392"/>
      <c r="Q13" s="392"/>
      <c r="R13" s="392"/>
      <c r="S13" s="392"/>
      <c r="T13" s="392"/>
      <c r="U13" s="392"/>
      <c r="V13" s="392"/>
      <c r="W13" s="392"/>
      <c r="X13" s="392"/>
      <c r="Y13" s="392"/>
      <c r="Z13" s="392"/>
      <c r="AA13" s="392"/>
      <c r="AB13" s="392"/>
      <c r="AC13" s="392"/>
      <c r="AD13" s="392"/>
      <c r="AE13" s="392"/>
      <c r="AF13" s="392"/>
      <c r="AG13" s="392"/>
      <c r="AH13" s="392"/>
      <c r="AI13" s="392"/>
      <c r="AJ13" s="392"/>
      <c r="AK13" s="392"/>
      <c r="AL13" s="392"/>
      <c r="AM13" s="392"/>
      <c r="AN13" s="392"/>
      <c r="AO13" s="392"/>
      <c r="AP13" s="392"/>
      <c r="AQ13" s="392"/>
      <c r="AR13" s="392"/>
      <c r="AS13" s="392"/>
      <c r="AT13" s="392"/>
      <c r="AU13" s="392"/>
      <c r="AV13" s="392"/>
      <c r="AW13" s="392"/>
    </row>
    <row r="14" spans="1:51" s="140" customFormat="1" ht="15.75" customHeight="1" x14ac:dyDescent="0.2">
      <c r="A14" s="398"/>
      <c r="B14" s="398"/>
      <c r="C14" s="398"/>
      <c r="D14" s="398"/>
      <c r="E14" s="398"/>
      <c r="F14" s="398"/>
      <c r="G14" s="398"/>
      <c r="H14" s="398"/>
      <c r="I14" s="398"/>
      <c r="J14" s="398"/>
      <c r="K14" s="398"/>
      <c r="L14" s="398"/>
      <c r="M14" s="398"/>
      <c r="N14" s="398"/>
      <c r="O14" s="398"/>
      <c r="P14" s="398"/>
      <c r="Q14" s="398"/>
      <c r="R14" s="398"/>
      <c r="S14" s="398"/>
      <c r="T14" s="398"/>
      <c r="U14" s="398"/>
      <c r="V14" s="398"/>
      <c r="W14" s="398"/>
      <c r="X14" s="398"/>
      <c r="Y14" s="398"/>
      <c r="Z14" s="398"/>
      <c r="AA14" s="398"/>
      <c r="AB14" s="398"/>
      <c r="AC14" s="398"/>
      <c r="AD14" s="398"/>
      <c r="AE14" s="398"/>
      <c r="AF14" s="398"/>
      <c r="AG14" s="398"/>
      <c r="AH14" s="398"/>
      <c r="AI14" s="398"/>
      <c r="AJ14" s="398"/>
      <c r="AK14" s="398"/>
      <c r="AL14" s="398"/>
      <c r="AM14" s="398"/>
      <c r="AN14" s="398"/>
      <c r="AO14" s="398"/>
      <c r="AP14" s="398"/>
      <c r="AQ14" s="398"/>
      <c r="AR14" s="398"/>
      <c r="AS14" s="398"/>
      <c r="AT14" s="398"/>
      <c r="AU14" s="398"/>
      <c r="AV14" s="398"/>
      <c r="AW14" s="398"/>
    </row>
    <row r="15" spans="1:51" s="231" customFormat="1" ht="15.75" customHeight="1" x14ac:dyDescent="0.25">
      <c r="A15" s="399" t="s">
        <v>64</v>
      </c>
      <c r="B15" s="399" t="s">
        <v>18</v>
      </c>
      <c r="C15" s="399" t="s">
        <v>5</v>
      </c>
      <c r="D15" s="399" t="s">
        <v>877</v>
      </c>
      <c r="E15" s="399"/>
      <c r="F15" s="399"/>
      <c r="G15" s="399"/>
      <c r="H15" s="399"/>
      <c r="I15" s="399"/>
      <c r="J15" s="399"/>
      <c r="K15" s="399"/>
      <c r="L15" s="399"/>
      <c r="M15" s="399"/>
      <c r="N15" s="399"/>
      <c r="O15" s="399"/>
      <c r="P15" s="399"/>
      <c r="Q15" s="399"/>
      <c r="R15" s="399"/>
      <c r="S15" s="399"/>
      <c r="T15" s="399"/>
      <c r="U15" s="399"/>
      <c r="V15" s="399"/>
      <c r="W15" s="399"/>
      <c r="X15" s="399"/>
      <c r="Y15" s="399"/>
      <c r="Z15" s="399"/>
      <c r="AA15" s="399"/>
      <c r="AB15" s="399"/>
      <c r="AC15" s="399"/>
      <c r="AD15" s="399"/>
      <c r="AE15" s="399"/>
      <c r="AF15" s="399"/>
      <c r="AG15" s="399"/>
      <c r="AH15" s="399"/>
      <c r="AI15" s="399"/>
      <c r="AJ15" s="399"/>
      <c r="AK15" s="399"/>
      <c r="AL15" s="399"/>
      <c r="AM15" s="399"/>
      <c r="AN15" s="399"/>
      <c r="AO15" s="399"/>
      <c r="AP15" s="399"/>
      <c r="AQ15" s="399"/>
      <c r="AR15" s="399"/>
      <c r="AS15" s="399"/>
      <c r="AT15" s="399"/>
      <c r="AU15" s="399"/>
      <c r="AV15" s="399"/>
      <c r="AW15" s="399"/>
      <c r="AX15" s="399"/>
      <c r="AY15" s="399"/>
    </row>
    <row r="16" spans="1:51" s="232" customFormat="1" ht="37.5" customHeight="1" x14ac:dyDescent="0.2">
      <c r="A16" s="399"/>
      <c r="B16" s="399"/>
      <c r="C16" s="399"/>
      <c r="D16" s="399" t="s">
        <v>763</v>
      </c>
      <c r="E16" s="399"/>
      <c r="F16" s="399"/>
      <c r="G16" s="399"/>
      <c r="H16" s="399"/>
      <c r="I16" s="399"/>
      <c r="J16" s="399"/>
      <c r="K16" s="399"/>
      <c r="L16" s="399"/>
      <c r="M16" s="399"/>
      <c r="N16" s="399"/>
      <c r="O16" s="399"/>
      <c r="P16" s="399"/>
      <c r="Q16" s="399"/>
      <c r="R16" s="399"/>
      <c r="S16" s="399"/>
      <c r="T16" s="399"/>
      <c r="U16" s="399"/>
      <c r="V16" s="399" t="s">
        <v>878</v>
      </c>
      <c r="W16" s="399"/>
      <c r="X16" s="399"/>
      <c r="Y16" s="399"/>
      <c r="Z16" s="399"/>
      <c r="AA16" s="399"/>
      <c r="AB16" s="399"/>
      <c r="AC16" s="399"/>
      <c r="AD16" s="399"/>
      <c r="AE16" s="399"/>
      <c r="AF16" s="399" t="s">
        <v>765</v>
      </c>
      <c r="AG16" s="399"/>
      <c r="AH16" s="399"/>
      <c r="AI16" s="399"/>
      <c r="AJ16" s="399" t="s">
        <v>766</v>
      </c>
      <c r="AK16" s="399"/>
      <c r="AL16" s="399"/>
      <c r="AM16" s="399"/>
      <c r="AN16" s="399" t="s">
        <v>767</v>
      </c>
      <c r="AO16" s="399"/>
      <c r="AP16" s="399"/>
      <c r="AQ16" s="399"/>
      <c r="AR16" s="399"/>
      <c r="AS16" s="399"/>
      <c r="AT16" s="399" t="s">
        <v>768</v>
      </c>
      <c r="AU16" s="399"/>
      <c r="AV16" s="399"/>
      <c r="AW16" s="399"/>
      <c r="AX16" s="399" t="s">
        <v>769</v>
      </c>
      <c r="AY16" s="399"/>
    </row>
    <row r="17" spans="1:51" s="232" customFormat="1" ht="180" customHeight="1" x14ac:dyDescent="0.2">
      <c r="A17" s="399"/>
      <c r="B17" s="399"/>
      <c r="C17" s="399"/>
      <c r="D17" s="396" t="s">
        <v>879</v>
      </c>
      <c r="E17" s="396"/>
      <c r="F17" s="400" t="s">
        <v>880</v>
      </c>
      <c r="G17" s="400"/>
      <c r="H17" s="396" t="s">
        <v>881</v>
      </c>
      <c r="I17" s="396"/>
      <c r="J17" s="400" t="s">
        <v>882</v>
      </c>
      <c r="K17" s="400"/>
      <c r="L17" s="396" t="s">
        <v>883</v>
      </c>
      <c r="M17" s="396"/>
      <c r="N17" s="400" t="s">
        <v>884</v>
      </c>
      <c r="O17" s="400"/>
      <c r="P17" s="396" t="s">
        <v>885</v>
      </c>
      <c r="Q17" s="396"/>
      <c r="R17" s="396" t="s">
        <v>886</v>
      </c>
      <c r="S17" s="396"/>
      <c r="T17" s="396" t="s">
        <v>887</v>
      </c>
      <c r="U17" s="396"/>
      <c r="V17" s="396" t="s">
        <v>888</v>
      </c>
      <c r="W17" s="396"/>
      <c r="X17" s="401" t="s">
        <v>889</v>
      </c>
      <c r="Y17" s="401"/>
      <c r="Z17" s="396" t="s">
        <v>890</v>
      </c>
      <c r="AA17" s="396"/>
      <c r="AB17" s="402" t="s">
        <v>891</v>
      </c>
      <c r="AC17" s="403"/>
      <c r="AD17" s="402" t="s">
        <v>892</v>
      </c>
      <c r="AE17" s="403"/>
      <c r="AF17" s="396" t="s">
        <v>893</v>
      </c>
      <c r="AG17" s="396"/>
      <c r="AH17" s="396" t="s">
        <v>894</v>
      </c>
      <c r="AI17" s="396"/>
      <c r="AJ17" s="396" t="s">
        <v>895</v>
      </c>
      <c r="AK17" s="396"/>
      <c r="AL17" s="396" t="s">
        <v>896</v>
      </c>
      <c r="AM17" s="396"/>
      <c r="AN17" s="396" t="s">
        <v>897</v>
      </c>
      <c r="AO17" s="396"/>
      <c r="AP17" s="396" t="s">
        <v>898</v>
      </c>
      <c r="AQ17" s="396"/>
      <c r="AR17" s="396" t="s">
        <v>899</v>
      </c>
      <c r="AS17" s="396"/>
      <c r="AT17" s="396" t="s">
        <v>900</v>
      </c>
      <c r="AU17" s="396"/>
      <c r="AV17" s="396" t="s">
        <v>901</v>
      </c>
      <c r="AW17" s="396"/>
      <c r="AX17" s="396" t="s">
        <v>902</v>
      </c>
      <c r="AY17" s="396"/>
    </row>
    <row r="18" spans="1:51" s="232" customFormat="1" ht="133.5" customHeight="1" x14ac:dyDescent="0.2">
      <c r="A18" s="399"/>
      <c r="B18" s="399"/>
      <c r="C18" s="399"/>
      <c r="D18" s="277" t="s">
        <v>9</v>
      </c>
      <c r="E18" s="277" t="s">
        <v>10</v>
      </c>
      <c r="F18" s="277" t="s">
        <v>9</v>
      </c>
      <c r="G18" s="277" t="s">
        <v>10</v>
      </c>
      <c r="H18" s="277" t="s">
        <v>9</v>
      </c>
      <c r="I18" s="277" t="s">
        <v>10</v>
      </c>
      <c r="J18" s="277" t="s">
        <v>9</v>
      </c>
      <c r="K18" s="277" t="s">
        <v>10</v>
      </c>
      <c r="L18" s="277" t="s">
        <v>9</v>
      </c>
      <c r="M18" s="277" t="s">
        <v>10</v>
      </c>
      <c r="N18" s="277" t="s">
        <v>9</v>
      </c>
      <c r="O18" s="277" t="s">
        <v>10</v>
      </c>
      <c r="P18" s="277" t="s">
        <v>9</v>
      </c>
      <c r="Q18" s="277" t="s">
        <v>10</v>
      </c>
      <c r="R18" s="277" t="s">
        <v>9</v>
      </c>
      <c r="S18" s="277" t="s">
        <v>10</v>
      </c>
      <c r="T18" s="277" t="s">
        <v>9</v>
      </c>
      <c r="U18" s="277" t="s">
        <v>10</v>
      </c>
      <c r="V18" s="277" t="s">
        <v>9</v>
      </c>
      <c r="W18" s="277" t="s">
        <v>10</v>
      </c>
      <c r="X18" s="277" t="s">
        <v>9</v>
      </c>
      <c r="Y18" s="277" t="s">
        <v>10</v>
      </c>
      <c r="Z18" s="277" t="s">
        <v>9</v>
      </c>
      <c r="AA18" s="277" t="s">
        <v>10</v>
      </c>
      <c r="AB18" s="277" t="s">
        <v>9</v>
      </c>
      <c r="AC18" s="277" t="s">
        <v>10</v>
      </c>
      <c r="AD18" s="277" t="s">
        <v>9</v>
      </c>
      <c r="AE18" s="277" t="s">
        <v>10</v>
      </c>
      <c r="AF18" s="277" t="s">
        <v>9</v>
      </c>
      <c r="AG18" s="277" t="s">
        <v>10</v>
      </c>
      <c r="AH18" s="277" t="s">
        <v>9</v>
      </c>
      <c r="AI18" s="277" t="s">
        <v>10</v>
      </c>
      <c r="AJ18" s="277" t="s">
        <v>9</v>
      </c>
      <c r="AK18" s="277" t="s">
        <v>10</v>
      </c>
      <c r="AL18" s="277" t="s">
        <v>9</v>
      </c>
      <c r="AM18" s="277" t="s">
        <v>10</v>
      </c>
      <c r="AN18" s="277" t="s">
        <v>9</v>
      </c>
      <c r="AO18" s="277" t="s">
        <v>10</v>
      </c>
      <c r="AP18" s="277" t="s">
        <v>9</v>
      </c>
      <c r="AQ18" s="277" t="s">
        <v>10</v>
      </c>
      <c r="AR18" s="277" t="s">
        <v>9</v>
      </c>
      <c r="AS18" s="277" t="s">
        <v>10</v>
      </c>
      <c r="AT18" s="277" t="s">
        <v>9</v>
      </c>
      <c r="AU18" s="277" t="s">
        <v>10</v>
      </c>
      <c r="AV18" s="277" t="s">
        <v>9</v>
      </c>
      <c r="AW18" s="277" t="s">
        <v>10</v>
      </c>
      <c r="AX18" s="277" t="s">
        <v>9</v>
      </c>
      <c r="AY18" s="277" t="s">
        <v>10</v>
      </c>
    </row>
    <row r="19" spans="1:51" s="232" customFormat="1" x14ac:dyDescent="0.2">
      <c r="A19" s="233">
        <v>1</v>
      </c>
      <c r="B19" s="234">
        <v>2</v>
      </c>
      <c r="C19" s="233">
        <v>3</v>
      </c>
      <c r="D19" s="234" t="s">
        <v>26</v>
      </c>
      <c r="E19" s="234" t="s">
        <v>27</v>
      </c>
      <c r="F19" s="234" t="s">
        <v>772</v>
      </c>
      <c r="G19" s="234" t="s">
        <v>773</v>
      </c>
      <c r="H19" s="234" t="s">
        <v>903</v>
      </c>
      <c r="I19" s="234" t="s">
        <v>904</v>
      </c>
      <c r="J19" s="234" t="s">
        <v>905</v>
      </c>
      <c r="K19" s="234" t="s">
        <v>906</v>
      </c>
      <c r="L19" s="234" t="s">
        <v>905</v>
      </c>
      <c r="M19" s="234" t="s">
        <v>906</v>
      </c>
      <c r="N19" s="234" t="s">
        <v>907</v>
      </c>
      <c r="O19" s="234" t="s">
        <v>908</v>
      </c>
      <c r="P19" s="234" t="s">
        <v>909</v>
      </c>
      <c r="Q19" s="234" t="s">
        <v>910</v>
      </c>
      <c r="R19" s="234" t="s">
        <v>911</v>
      </c>
      <c r="S19" s="234" t="s">
        <v>912</v>
      </c>
      <c r="T19" s="234" t="s">
        <v>913</v>
      </c>
      <c r="U19" s="234" t="s">
        <v>914</v>
      </c>
      <c r="V19" s="234" t="s">
        <v>28</v>
      </c>
      <c r="W19" s="234" t="s">
        <v>29</v>
      </c>
      <c r="X19" s="234" t="s">
        <v>30</v>
      </c>
      <c r="Y19" s="234" t="s">
        <v>31</v>
      </c>
      <c r="Z19" s="234" t="s">
        <v>30</v>
      </c>
      <c r="AA19" s="234" t="s">
        <v>31</v>
      </c>
      <c r="AB19" s="234" t="s">
        <v>294</v>
      </c>
      <c r="AC19" s="234" t="s">
        <v>295</v>
      </c>
      <c r="AD19" s="234" t="s">
        <v>300</v>
      </c>
      <c r="AE19" s="234" t="s">
        <v>915</v>
      </c>
      <c r="AF19" s="234" t="s">
        <v>32</v>
      </c>
      <c r="AG19" s="234" t="s">
        <v>33</v>
      </c>
      <c r="AH19" s="234" t="s">
        <v>34</v>
      </c>
      <c r="AI19" s="234" t="s">
        <v>35</v>
      </c>
      <c r="AJ19" s="234" t="s">
        <v>36</v>
      </c>
      <c r="AK19" s="234" t="s">
        <v>37</v>
      </c>
      <c r="AL19" s="234" t="s">
        <v>38</v>
      </c>
      <c r="AM19" s="234" t="s">
        <v>39</v>
      </c>
      <c r="AN19" s="234" t="s">
        <v>40</v>
      </c>
      <c r="AO19" s="234" t="s">
        <v>41</v>
      </c>
      <c r="AP19" s="234" t="s">
        <v>42</v>
      </c>
      <c r="AQ19" s="234" t="s">
        <v>43</v>
      </c>
      <c r="AR19" s="234" t="s">
        <v>916</v>
      </c>
      <c r="AS19" s="234" t="s">
        <v>917</v>
      </c>
      <c r="AT19" s="234" t="s">
        <v>44</v>
      </c>
      <c r="AU19" s="234" t="s">
        <v>45</v>
      </c>
      <c r="AV19" s="234" t="s">
        <v>46</v>
      </c>
      <c r="AW19" s="234" t="s">
        <v>47</v>
      </c>
      <c r="AX19" s="234" t="s">
        <v>48</v>
      </c>
      <c r="AY19" s="234" t="s">
        <v>49</v>
      </c>
    </row>
    <row r="20" spans="1:51" s="237" customFormat="1" x14ac:dyDescent="0.2">
      <c r="A20" s="254" t="s">
        <v>828</v>
      </c>
      <c r="B20" s="255" t="s">
        <v>76</v>
      </c>
      <c r="C20" s="254" t="s">
        <v>829</v>
      </c>
      <c r="D20" s="273">
        <f>D22</f>
        <v>0.75</v>
      </c>
      <c r="E20" s="273">
        <f>E22</f>
        <v>0.75</v>
      </c>
      <c r="F20" s="235">
        <f t="shared" ref="F20:AY20" si="0">F34+F79</f>
        <v>0</v>
      </c>
      <c r="G20" s="235">
        <f t="shared" si="0"/>
        <v>0</v>
      </c>
      <c r="H20" s="273">
        <f t="shared" ref="H20" si="1">H22</f>
        <v>3.5000000000000003E-2</v>
      </c>
      <c r="I20" s="235">
        <f t="shared" si="0"/>
        <v>0</v>
      </c>
      <c r="J20" s="273">
        <f t="shared" ref="J20" si="2">J22</f>
        <v>0</v>
      </c>
      <c r="K20" s="235">
        <f t="shared" si="0"/>
        <v>0</v>
      </c>
      <c r="L20" s="235">
        <f t="shared" si="0"/>
        <v>0</v>
      </c>
      <c r="M20" s="235">
        <f t="shared" si="0"/>
        <v>0</v>
      </c>
      <c r="N20" s="235">
        <f t="shared" si="0"/>
        <v>0</v>
      </c>
      <c r="O20" s="235">
        <f t="shared" si="0"/>
        <v>0</v>
      </c>
      <c r="P20" s="235">
        <f t="shared" si="0"/>
        <v>0</v>
      </c>
      <c r="Q20" s="235">
        <f t="shared" si="0"/>
        <v>0</v>
      </c>
      <c r="R20" s="235">
        <f t="shared" si="0"/>
        <v>0</v>
      </c>
      <c r="S20" s="235">
        <f t="shared" si="0"/>
        <v>0</v>
      </c>
      <c r="T20" s="235">
        <f t="shared" si="0"/>
        <v>0</v>
      </c>
      <c r="U20" s="235">
        <f t="shared" si="0"/>
        <v>0</v>
      </c>
      <c r="V20" s="235">
        <v>4.62</v>
      </c>
      <c r="W20" s="235">
        <f t="shared" si="0"/>
        <v>6.32</v>
      </c>
      <c r="X20" s="273">
        <f t="shared" ref="X20" si="3">X22</f>
        <v>7.7759999999999998</v>
      </c>
      <c r="Y20" s="235">
        <f t="shared" si="0"/>
        <v>5.7069999999999999</v>
      </c>
      <c r="Z20" s="273">
        <f t="shared" ref="Z20" si="4">Z22</f>
        <v>2.2800000000000002</v>
      </c>
      <c r="AA20" s="235">
        <f t="shared" si="0"/>
        <v>0.38</v>
      </c>
      <c r="AB20" s="273">
        <f t="shared" ref="AB20" si="5">AB22</f>
        <v>5</v>
      </c>
      <c r="AC20" s="235">
        <f t="shared" si="0"/>
        <v>0</v>
      </c>
      <c r="AD20" s="235">
        <f t="shared" si="0"/>
        <v>0</v>
      </c>
      <c r="AE20" s="235">
        <f t="shared" si="0"/>
        <v>0</v>
      </c>
      <c r="AF20" s="235">
        <f t="shared" si="0"/>
        <v>0</v>
      </c>
      <c r="AG20" s="235">
        <f t="shared" si="0"/>
        <v>0</v>
      </c>
      <c r="AH20" s="235">
        <f t="shared" si="0"/>
        <v>0</v>
      </c>
      <c r="AI20" s="235">
        <f t="shared" si="0"/>
        <v>0</v>
      </c>
      <c r="AJ20" s="235">
        <f t="shared" si="0"/>
        <v>0</v>
      </c>
      <c r="AK20" s="235">
        <f t="shared" si="0"/>
        <v>0</v>
      </c>
      <c r="AL20" s="235">
        <f t="shared" si="0"/>
        <v>0</v>
      </c>
      <c r="AM20" s="235">
        <f t="shared" si="0"/>
        <v>0</v>
      </c>
      <c r="AN20" s="235">
        <f t="shared" si="0"/>
        <v>0</v>
      </c>
      <c r="AO20" s="235">
        <f t="shared" si="0"/>
        <v>0</v>
      </c>
      <c r="AP20" s="235">
        <f t="shared" si="0"/>
        <v>0</v>
      </c>
      <c r="AQ20" s="235">
        <f t="shared" si="0"/>
        <v>0</v>
      </c>
      <c r="AR20" s="235">
        <f t="shared" si="0"/>
        <v>0</v>
      </c>
      <c r="AS20" s="235">
        <f t="shared" si="0"/>
        <v>0</v>
      </c>
      <c r="AT20" s="235">
        <f t="shared" si="0"/>
        <v>0</v>
      </c>
      <c r="AU20" s="235">
        <f t="shared" si="0"/>
        <v>0</v>
      </c>
      <c r="AV20" s="273">
        <f t="shared" ref="AV20" si="6">AV22</f>
        <v>11.875666666666669</v>
      </c>
      <c r="AW20" s="235">
        <f t="shared" si="0"/>
        <v>0</v>
      </c>
      <c r="AX20" s="235">
        <f t="shared" si="0"/>
        <v>0</v>
      </c>
      <c r="AY20" s="235">
        <f t="shared" si="0"/>
        <v>0</v>
      </c>
    </row>
    <row r="21" spans="1:51" s="237" customFormat="1" ht="32.25" customHeight="1" x14ac:dyDescent="0.2">
      <c r="A21" s="254" t="s">
        <v>830</v>
      </c>
      <c r="B21" s="255" t="s">
        <v>831</v>
      </c>
      <c r="C21" s="254"/>
      <c r="D21" s="273">
        <f t="shared" ref="D21" si="7">D26</f>
        <v>0.76400000000000001</v>
      </c>
      <c r="E21" s="235">
        <f t="shared" ref="E21:M21" si="8">E25</f>
        <v>0</v>
      </c>
      <c r="F21" s="235" t="str">
        <f t="shared" si="8"/>
        <v>нд</v>
      </c>
      <c r="G21" s="235">
        <f t="shared" si="8"/>
        <v>0</v>
      </c>
      <c r="H21" s="273">
        <f t="shared" ref="H21" si="9">H26</f>
        <v>0</v>
      </c>
      <c r="I21" s="235">
        <f t="shared" si="8"/>
        <v>0</v>
      </c>
      <c r="J21" s="273">
        <f t="shared" ref="J21:L21" si="10">J26</f>
        <v>1.46</v>
      </c>
      <c r="K21" s="235">
        <f t="shared" si="8"/>
        <v>0</v>
      </c>
      <c r="L21" s="273">
        <f t="shared" si="10"/>
        <v>5.1929999999999996</v>
      </c>
      <c r="M21" s="235">
        <f t="shared" si="8"/>
        <v>0</v>
      </c>
      <c r="N21" s="235">
        <f>N25</f>
        <v>0.68</v>
      </c>
      <c r="O21" s="235">
        <f t="shared" ref="O21:AY21" si="11">O25</f>
        <v>0</v>
      </c>
      <c r="P21" s="235" t="str">
        <f t="shared" si="11"/>
        <v>нд</v>
      </c>
      <c r="Q21" s="235">
        <f t="shared" si="11"/>
        <v>0</v>
      </c>
      <c r="R21" s="235" t="str">
        <f t="shared" si="11"/>
        <v>нд</v>
      </c>
      <c r="S21" s="235">
        <f t="shared" si="11"/>
        <v>0</v>
      </c>
      <c r="T21" s="235" t="str">
        <f t="shared" si="11"/>
        <v>нд</v>
      </c>
      <c r="U21" s="235">
        <f t="shared" si="11"/>
        <v>0</v>
      </c>
      <c r="V21" s="235">
        <v>0</v>
      </c>
      <c r="W21" s="235">
        <f t="shared" si="11"/>
        <v>0</v>
      </c>
      <c r="X21" s="273">
        <v>0</v>
      </c>
      <c r="Y21" s="235">
        <f t="shared" si="11"/>
        <v>0</v>
      </c>
      <c r="Z21" s="273">
        <v>0</v>
      </c>
      <c r="AA21" s="235">
        <f t="shared" si="11"/>
        <v>0</v>
      </c>
      <c r="AB21" s="273">
        <v>0</v>
      </c>
      <c r="AC21" s="235">
        <f t="shared" si="11"/>
        <v>0</v>
      </c>
      <c r="AD21" s="235" t="str">
        <f t="shared" si="11"/>
        <v>нд</v>
      </c>
      <c r="AE21" s="235">
        <f t="shared" si="11"/>
        <v>0</v>
      </c>
      <c r="AF21" s="235" t="str">
        <f t="shared" si="11"/>
        <v>нд</v>
      </c>
      <c r="AG21" s="235">
        <f t="shared" si="11"/>
        <v>0</v>
      </c>
      <c r="AH21" s="235" t="str">
        <f t="shared" si="11"/>
        <v>нд</v>
      </c>
      <c r="AI21" s="235">
        <f t="shared" si="11"/>
        <v>0</v>
      </c>
      <c r="AJ21" s="235" t="str">
        <f t="shared" si="11"/>
        <v>нд</v>
      </c>
      <c r="AK21" s="235">
        <f t="shared" si="11"/>
        <v>0</v>
      </c>
      <c r="AL21" s="235" t="str">
        <f t="shared" si="11"/>
        <v>нд</v>
      </c>
      <c r="AM21" s="235">
        <f t="shared" si="11"/>
        <v>0</v>
      </c>
      <c r="AN21" s="235" t="str">
        <f t="shared" si="11"/>
        <v>нд</v>
      </c>
      <c r="AO21" s="235">
        <f t="shared" si="11"/>
        <v>0</v>
      </c>
      <c r="AP21" s="235" t="str">
        <f t="shared" si="11"/>
        <v>нд</v>
      </c>
      <c r="AQ21" s="235">
        <f t="shared" si="11"/>
        <v>0</v>
      </c>
      <c r="AR21" s="235" t="str">
        <f t="shared" si="11"/>
        <v>нд</v>
      </c>
      <c r="AS21" s="235">
        <f t="shared" si="11"/>
        <v>0</v>
      </c>
      <c r="AT21" s="235" t="str">
        <f t="shared" si="11"/>
        <v>нд</v>
      </c>
      <c r="AU21" s="235">
        <f t="shared" si="11"/>
        <v>0</v>
      </c>
      <c r="AV21" s="273">
        <v>0</v>
      </c>
      <c r="AW21" s="235">
        <f t="shared" si="11"/>
        <v>0</v>
      </c>
      <c r="AX21" s="235" t="str">
        <f t="shared" si="11"/>
        <v>нд</v>
      </c>
      <c r="AY21" s="235">
        <f t="shared" si="11"/>
        <v>0</v>
      </c>
    </row>
    <row r="22" spans="1:51" s="237" customFormat="1" x14ac:dyDescent="0.2">
      <c r="A22" s="254" t="s">
        <v>832</v>
      </c>
      <c r="B22" s="255" t="s">
        <v>833</v>
      </c>
      <c r="C22" s="254" t="s">
        <v>829</v>
      </c>
      <c r="D22" s="273">
        <f>D34</f>
        <v>0.75</v>
      </c>
      <c r="E22" s="273">
        <f>E34</f>
        <v>0.75</v>
      </c>
      <c r="F22" s="235" t="s">
        <v>918</v>
      </c>
      <c r="G22" s="235">
        <v>0</v>
      </c>
      <c r="H22" s="273">
        <f t="shared" ref="H22" si="12">H34</f>
        <v>3.5000000000000003E-2</v>
      </c>
      <c r="I22" s="235">
        <v>0</v>
      </c>
      <c r="J22" s="273">
        <f t="shared" ref="J22:L22" si="13">J34</f>
        <v>0</v>
      </c>
      <c r="K22" s="235">
        <v>0</v>
      </c>
      <c r="L22" s="273">
        <f t="shared" si="13"/>
        <v>0</v>
      </c>
      <c r="M22" s="235">
        <v>0</v>
      </c>
      <c r="N22" s="235">
        <f>N34</f>
        <v>0</v>
      </c>
      <c r="O22" s="235">
        <v>0</v>
      </c>
      <c r="P22" s="235" t="s">
        <v>918</v>
      </c>
      <c r="Q22" s="235">
        <v>0</v>
      </c>
      <c r="R22" s="235" t="s">
        <v>918</v>
      </c>
      <c r="S22" s="235">
        <v>0</v>
      </c>
      <c r="T22" s="235" t="s">
        <v>918</v>
      </c>
      <c r="U22" s="235">
        <v>0</v>
      </c>
      <c r="V22" s="235">
        <v>4.62</v>
      </c>
      <c r="W22" s="235">
        <v>0</v>
      </c>
      <c r="X22" s="273">
        <f t="shared" ref="X22" si="14">X34</f>
        <v>7.7759999999999998</v>
      </c>
      <c r="Y22" s="235">
        <v>0</v>
      </c>
      <c r="Z22" s="273">
        <f t="shared" ref="Z22" si="15">Z34</f>
        <v>2.2800000000000002</v>
      </c>
      <c r="AA22" s="235">
        <v>0</v>
      </c>
      <c r="AB22" s="273">
        <f t="shared" ref="AB22" si="16">AB34</f>
        <v>5</v>
      </c>
      <c r="AC22" s="235">
        <v>0</v>
      </c>
      <c r="AD22" s="235" t="s">
        <v>918</v>
      </c>
      <c r="AE22" s="235">
        <v>0</v>
      </c>
      <c r="AF22" s="235" t="s">
        <v>918</v>
      </c>
      <c r="AG22" s="235">
        <v>0</v>
      </c>
      <c r="AH22" s="235" t="s">
        <v>918</v>
      </c>
      <c r="AI22" s="235">
        <v>0</v>
      </c>
      <c r="AJ22" s="235" t="s">
        <v>918</v>
      </c>
      <c r="AK22" s="235">
        <v>0</v>
      </c>
      <c r="AL22" s="235" t="s">
        <v>918</v>
      </c>
      <c r="AM22" s="235">
        <v>0</v>
      </c>
      <c r="AN22" s="235" t="s">
        <v>918</v>
      </c>
      <c r="AO22" s="235">
        <v>0</v>
      </c>
      <c r="AP22" s="235" t="s">
        <v>918</v>
      </c>
      <c r="AQ22" s="235">
        <v>0</v>
      </c>
      <c r="AR22" s="235" t="s">
        <v>918</v>
      </c>
      <c r="AS22" s="235">
        <v>0</v>
      </c>
      <c r="AT22" s="235" t="s">
        <v>918</v>
      </c>
      <c r="AU22" s="235">
        <v>0</v>
      </c>
      <c r="AV22" s="273">
        <f t="shared" ref="AV22" si="17">AV34</f>
        <v>11.875666666666669</v>
      </c>
      <c r="AW22" s="235">
        <v>0</v>
      </c>
      <c r="AX22" s="235" t="s">
        <v>918</v>
      </c>
      <c r="AY22" s="235">
        <v>0</v>
      </c>
    </row>
    <row r="23" spans="1:51" s="237" customFormat="1" x14ac:dyDescent="0.2">
      <c r="A23" s="254" t="s">
        <v>834</v>
      </c>
      <c r="B23" s="255" t="s">
        <v>835</v>
      </c>
      <c r="C23" s="254" t="s">
        <v>829</v>
      </c>
      <c r="D23" s="273">
        <v>0</v>
      </c>
      <c r="E23" s="235">
        <v>0</v>
      </c>
      <c r="F23" s="235" t="s">
        <v>918</v>
      </c>
      <c r="G23" s="235">
        <v>0</v>
      </c>
      <c r="H23" s="273">
        <v>0</v>
      </c>
      <c r="I23" s="235">
        <v>0</v>
      </c>
      <c r="J23" s="273">
        <v>0</v>
      </c>
      <c r="K23" s="235">
        <v>0</v>
      </c>
      <c r="L23" s="273">
        <v>0</v>
      </c>
      <c r="M23" s="235">
        <v>0</v>
      </c>
      <c r="N23" s="235">
        <v>0</v>
      </c>
      <c r="O23" s="235">
        <v>0</v>
      </c>
      <c r="P23" s="235" t="s">
        <v>918</v>
      </c>
      <c r="Q23" s="235">
        <v>0</v>
      </c>
      <c r="R23" s="235" t="s">
        <v>918</v>
      </c>
      <c r="S23" s="235">
        <v>0</v>
      </c>
      <c r="T23" s="235" t="s">
        <v>918</v>
      </c>
      <c r="U23" s="235">
        <v>0</v>
      </c>
      <c r="V23" s="235">
        <v>0</v>
      </c>
      <c r="W23" s="235">
        <v>0</v>
      </c>
      <c r="X23" s="273">
        <v>0</v>
      </c>
      <c r="Y23" s="235">
        <v>0</v>
      </c>
      <c r="Z23" s="273">
        <v>0</v>
      </c>
      <c r="AA23" s="235">
        <v>0</v>
      </c>
      <c r="AB23" s="273">
        <v>0</v>
      </c>
      <c r="AC23" s="235">
        <v>0</v>
      </c>
      <c r="AD23" s="235" t="s">
        <v>918</v>
      </c>
      <c r="AE23" s="235">
        <v>0</v>
      </c>
      <c r="AF23" s="235" t="s">
        <v>918</v>
      </c>
      <c r="AG23" s="235">
        <v>0</v>
      </c>
      <c r="AH23" s="235" t="s">
        <v>918</v>
      </c>
      <c r="AI23" s="235">
        <v>0</v>
      </c>
      <c r="AJ23" s="235" t="s">
        <v>918</v>
      </c>
      <c r="AK23" s="235">
        <v>0</v>
      </c>
      <c r="AL23" s="235" t="s">
        <v>918</v>
      </c>
      <c r="AM23" s="235">
        <v>0</v>
      </c>
      <c r="AN23" s="235" t="s">
        <v>918</v>
      </c>
      <c r="AO23" s="235">
        <v>0</v>
      </c>
      <c r="AP23" s="235" t="s">
        <v>918</v>
      </c>
      <c r="AQ23" s="235">
        <v>0</v>
      </c>
      <c r="AR23" s="235" t="s">
        <v>918</v>
      </c>
      <c r="AS23" s="235">
        <v>0</v>
      </c>
      <c r="AT23" s="235" t="s">
        <v>918</v>
      </c>
      <c r="AU23" s="235">
        <v>0</v>
      </c>
      <c r="AV23" s="273">
        <v>0</v>
      </c>
      <c r="AW23" s="235">
        <v>0</v>
      </c>
      <c r="AX23" s="235" t="s">
        <v>918</v>
      </c>
      <c r="AY23" s="235">
        <v>0</v>
      </c>
    </row>
    <row r="24" spans="1:51" s="237" customFormat="1" x14ac:dyDescent="0.2">
      <c r="A24" s="254" t="s">
        <v>836</v>
      </c>
      <c r="B24" s="255" t="s">
        <v>837</v>
      </c>
      <c r="C24" s="254" t="s">
        <v>829</v>
      </c>
      <c r="D24" s="273">
        <v>0</v>
      </c>
      <c r="E24" s="235">
        <v>0</v>
      </c>
      <c r="F24" s="235" t="s">
        <v>918</v>
      </c>
      <c r="G24" s="235">
        <v>0</v>
      </c>
      <c r="H24" s="273">
        <v>0</v>
      </c>
      <c r="I24" s="235">
        <v>0</v>
      </c>
      <c r="J24" s="273">
        <v>0</v>
      </c>
      <c r="K24" s="235">
        <v>0</v>
      </c>
      <c r="L24" s="273">
        <v>0</v>
      </c>
      <c r="M24" s="235">
        <v>0</v>
      </c>
      <c r="N24" s="235">
        <v>0</v>
      </c>
      <c r="O24" s="235">
        <v>0</v>
      </c>
      <c r="P24" s="235" t="s">
        <v>918</v>
      </c>
      <c r="Q24" s="235">
        <v>0</v>
      </c>
      <c r="R24" s="235" t="s">
        <v>918</v>
      </c>
      <c r="S24" s="235">
        <v>0</v>
      </c>
      <c r="T24" s="235" t="s">
        <v>918</v>
      </c>
      <c r="U24" s="235">
        <v>0</v>
      </c>
      <c r="V24" s="235">
        <v>0</v>
      </c>
      <c r="W24" s="235">
        <v>0</v>
      </c>
      <c r="X24" s="273">
        <v>0</v>
      </c>
      <c r="Y24" s="235">
        <v>0</v>
      </c>
      <c r="Z24" s="273">
        <v>0</v>
      </c>
      <c r="AA24" s="235">
        <v>0</v>
      </c>
      <c r="AB24" s="273">
        <v>0</v>
      </c>
      <c r="AC24" s="235">
        <v>0</v>
      </c>
      <c r="AD24" s="235" t="s">
        <v>918</v>
      </c>
      <c r="AE24" s="235">
        <v>0</v>
      </c>
      <c r="AF24" s="235" t="s">
        <v>918</v>
      </c>
      <c r="AG24" s="235">
        <v>0</v>
      </c>
      <c r="AH24" s="235" t="s">
        <v>918</v>
      </c>
      <c r="AI24" s="235">
        <v>0</v>
      </c>
      <c r="AJ24" s="235" t="s">
        <v>918</v>
      </c>
      <c r="AK24" s="235">
        <v>0</v>
      </c>
      <c r="AL24" s="235" t="s">
        <v>918</v>
      </c>
      <c r="AM24" s="235">
        <v>0</v>
      </c>
      <c r="AN24" s="235" t="s">
        <v>918</v>
      </c>
      <c r="AO24" s="235">
        <v>0</v>
      </c>
      <c r="AP24" s="235" t="s">
        <v>918</v>
      </c>
      <c r="AQ24" s="235">
        <v>0</v>
      </c>
      <c r="AR24" s="235" t="s">
        <v>918</v>
      </c>
      <c r="AS24" s="235">
        <v>0</v>
      </c>
      <c r="AT24" s="235" t="s">
        <v>918</v>
      </c>
      <c r="AU24" s="235">
        <v>0</v>
      </c>
      <c r="AV24" s="273">
        <v>0</v>
      </c>
      <c r="AW24" s="235">
        <v>0</v>
      </c>
      <c r="AX24" s="235" t="s">
        <v>918</v>
      </c>
      <c r="AY24" s="235">
        <v>0</v>
      </c>
    </row>
    <row r="25" spans="1:51" s="237" customFormat="1" x14ac:dyDescent="0.2">
      <c r="A25" s="254">
        <v>1</v>
      </c>
      <c r="B25" s="255" t="s">
        <v>838</v>
      </c>
      <c r="C25" s="254" t="s">
        <v>829</v>
      </c>
      <c r="D25" s="273">
        <v>0</v>
      </c>
      <c r="E25" s="235">
        <v>0</v>
      </c>
      <c r="F25" s="235" t="s">
        <v>918</v>
      </c>
      <c r="G25" s="235">
        <v>0</v>
      </c>
      <c r="H25" s="273">
        <v>0</v>
      </c>
      <c r="I25" s="235">
        <v>0</v>
      </c>
      <c r="J25" s="273">
        <v>0</v>
      </c>
      <c r="K25" s="235">
        <v>0</v>
      </c>
      <c r="L25" s="273">
        <v>0</v>
      </c>
      <c r="M25" s="235">
        <v>0</v>
      </c>
      <c r="N25" s="235">
        <f>N26</f>
        <v>0.68</v>
      </c>
      <c r="O25" s="235">
        <v>0</v>
      </c>
      <c r="P25" s="235" t="s">
        <v>918</v>
      </c>
      <c r="Q25" s="235">
        <v>0</v>
      </c>
      <c r="R25" s="235" t="s">
        <v>918</v>
      </c>
      <c r="S25" s="235">
        <v>0</v>
      </c>
      <c r="T25" s="235" t="s">
        <v>918</v>
      </c>
      <c r="U25" s="235">
        <v>0</v>
      </c>
      <c r="V25" s="235">
        <v>0</v>
      </c>
      <c r="W25" s="235">
        <v>0</v>
      </c>
      <c r="X25" s="273">
        <v>0</v>
      </c>
      <c r="Y25" s="235">
        <v>0</v>
      </c>
      <c r="Z25" s="273">
        <v>0</v>
      </c>
      <c r="AA25" s="235">
        <v>0</v>
      </c>
      <c r="AB25" s="273">
        <v>0</v>
      </c>
      <c r="AC25" s="235">
        <v>0</v>
      </c>
      <c r="AD25" s="235" t="s">
        <v>918</v>
      </c>
      <c r="AE25" s="235">
        <v>0</v>
      </c>
      <c r="AF25" s="235" t="s">
        <v>918</v>
      </c>
      <c r="AG25" s="235">
        <v>0</v>
      </c>
      <c r="AH25" s="235" t="s">
        <v>918</v>
      </c>
      <c r="AI25" s="235">
        <v>0</v>
      </c>
      <c r="AJ25" s="235" t="s">
        <v>918</v>
      </c>
      <c r="AK25" s="235">
        <v>0</v>
      </c>
      <c r="AL25" s="235" t="s">
        <v>918</v>
      </c>
      <c r="AM25" s="235">
        <v>0</v>
      </c>
      <c r="AN25" s="235" t="s">
        <v>918</v>
      </c>
      <c r="AO25" s="235">
        <v>0</v>
      </c>
      <c r="AP25" s="235" t="s">
        <v>918</v>
      </c>
      <c r="AQ25" s="235">
        <v>0</v>
      </c>
      <c r="AR25" s="235" t="s">
        <v>918</v>
      </c>
      <c r="AS25" s="235">
        <v>0</v>
      </c>
      <c r="AT25" s="235" t="s">
        <v>918</v>
      </c>
      <c r="AU25" s="235">
        <v>0</v>
      </c>
      <c r="AV25" s="273">
        <v>0</v>
      </c>
      <c r="AW25" s="235">
        <v>0</v>
      </c>
      <c r="AX25" s="235" t="s">
        <v>918</v>
      </c>
      <c r="AY25" s="235">
        <v>0</v>
      </c>
    </row>
    <row r="26" spans="1:51" s="237" customFormat="1" x14ac:dyDescent="0.2">
      <c r="A26" s="254" t="s">
        <v>82</v>
      </c>
      <c r="B26" s="255" t="s">
        <v>839</v>
      </c>
      <c r="C26" s="254" t="s">
        <v>829</v>
      </c>
      <c r="D26" s="273">
        <f t="shared" ref="D26" si="18">D27</f>
        <v>0.76400000000000001</v>
      </c>
      <c r="E26" s="235">
        <v>0</v>
      </c>
      <c r="F26" s="235" t="s">
        <v>918</v>
      </c>
      <c r="G26" s="235">
        <v>0</v>
      </c>
      <c r="H26" s="273">
        <f t="shared" ref="H26" si="19">H27</f>
        <v>0</v>
      </c>
      <c r="I26" s="235">
        <v>0</v>
      </c>
      <c r="J26" s="273">
        <f t="shared" ref="J26:L26" si="20">J27</f>
        <v>1.46</v>
      </c>
      <c r="K26" s="235">
        <v>0</v>
      </c>
      <c r="L26" s="273">
        <f t="shared" si="20"/>
        <v>5.1929999999999996</v>
      </c>
      <c r="M26" s="235">
        <v>0</v>
      </c>
      <c r="N26" s="235">
        <f>N27</f>
        <v>0.68</v>
      </c>
      <c r="O26" s="235">
        <v>0</v>
      </c>
      <c r="P26" s="235" t="s">
        <v>918</v>
      </c>
      <c r="Q26" s="235">
        <v>0</v>
      </c>
      <c r="R26" s="235" t="s">
        <v>918</v>
      </c>
      <c r="S26" s="235">
        <v>0</v>
      </c>
      <c r="T26" s="235" t="s">
        <v>918</v>
      </c>
      <c r="U26" s="235">
        <v>0</v>
      </c>
      <c r="V26" s="235">
        <v>0</v>
      </c>
      <c r="W26" s="235">
        <v>0</v>
      </c>
      <c r="X26" s="273">
        <v>0</v>
      </c>
      <c r="Y26" s="235">
        <v>0</v>
      </c>
      <c r="Z26" s="273">
        <v>0</v>
      </c>
      <c r="AA26" s="235">
        <v>0</v>
      </c>
      <c r="AB26" s="273">
        <v>0</v>
      </c>
      <c r="AC26" s="235">
        <v>0</v>
      </c>
      <c r="AD26" s="235" t="s">
        <v>918</v>
      </c>
      <c r="AE26" s="235">
        <v>0</v>
      </c>
      <c r="AF26" s="235" t="s">
        <v>918</v>
      </c>
      <c r="AG26" s="235">
        <v>0</v>
      </c>
      <c r="AH26" s="235" t="s">
        <v>918</v>
      </c>
      <c r="AI26" s="235">
        <v>0</v>
      </c>
      <c r="AJ26" s="235" t="s">
        <v>918</v>
      </c>
      <c r="AK26" s="235">
        <v>0</v>
      </c>
      <c r="AL26" s="235" t="s">
        <v>918</v>
      </c>
      <c r="AM26" s="235">
        <v>0</v>
      </c>
      <c r="AN26" s="235" t="s">
        <v>918</v>
      </c>
      <c r="AO26" s="235">
        <v>0</v>
      </c>
      <c r="AP26" s="235" t="s">
        <v>918</v>
      </c>
      <c r="AQ26" s="235">
        <v>0</v>
      </c>
      <c r="AR26" s="235" t="s">
        <v>918</v>
      </c>
      <c r="AS26" s="235">
        <v>0</v>
      </c>
      <c r="AT26" s="235" t="s">
        <v>918</v>
      </c>
      <c r="AU26" s="235">
        <v>0</v>
      </c>
      <c r="AV26" s="273">
        <v>0</v>
      </c>
      <c r="AW26" s="235">
        <v>0</v>
      </c>
      <c r="AX26" s="235" t="s">
        <v>918</v>
      </c>
      <c r="AY26" s="235">
        <v>0</v>
      </c>
    </row>
    <row r="27" spans="1:51" s="237" customFormat="1" ht="21" x14ac:dyDescent="0.2">
      <c r="A27" s="254" t="s">
        <v>84</v>
      </c>
      <c r="B27" s="255" t="s">
        <v>840</v>
      </c>
      <c r="C27" s="254" t="s">
        <v>829</v>
      </c>
      <c r="D27" s="235">
        <f t="shared" ref="D27" si="21">D28+D30+D32</f>
        <v>0.76400000000000001</v>
      </c>
      <c r="E27" s="235">
        <v>0</v>
      </c>
      <c r="F27" s="235" t="s">
        <v>918</v>
      </c>
      <c r="G27" s="235">
        <v>0</v>
      </c>
      <c r="H27" s="235">
        <f t="shared" ref="H27" si="22">H28+H30+H32</f>
        <v>0</v>
      </c>
      <c r="I27" s="235">
        <v>0</v>
      </c>
      <c r="J27" s="235">
        <f>J28+J30+J32</f>
        <v>1.46</v>
      </c>
      <c r="K27" s="235">
        <v>0</v>
      </c>
      <c r="L27" s="235">
        <f>L28+L30+L32</f>
        <v>5.1929999999999996</v>
      </c>
      <c r="M27" s="235">
        <v>0</v>
      </c>
      <c r="N27" s="235">
        <f>N28+N30+N32</f>
        <v>0.68</v>
      </c>
      <c r="O27" s="235">
        <v>0</v>
      </c>
      <c r="P27" s="235" t="s">
        <v>918</v>
      </c>
      <c r="Q27" s="235">
        <v>0</v>
      </c>
      <c r="R27" s="235" t="s">
        <v>918</v>
      </c>
      <c r="S27" s="235">
        <v>0</v>
      </c>
      <c r="T27" s="235" t="s">
        <v>918</v>
      </c>
      <c r="U27" s="235">
        <v>0</v>
      </c>
      <c r="V27" s="235">
        <v>0</v>
      </c>
      <c r="W27" s="235">
        <v>0</v>
      </c>
      <c r="X27" s="273">
        <v>0</v>
      </c>
      <c r="Y27" s="235">
        <v>0</v>
      </c>
      <c r="Z27" s="273">
        <v>0</v>
      </c>
      <c r="AA27" s="235">
        <v>0</v>
      </c>
      <c r="AB27" s="273">
        <v>0</v>
      </c>
      <c r="AC27" s="235">
        <v>0</v>
      </c>
      <c r="AD27" s="235" t="s">
        <v>918</v>
      </c>
      <c r="AE27" s="235">
        <v>0</v>
      </c>
      <c r="AF27" s="235" t="s">
        <v>918</v>
      </c>
      <c r="AG27" s="235">
        <v>0</v>
      </c>
      <c r="AH27" s="235" t="s">
        <v>918</v>
      </c>
      <c r="AI27" s="235">
        <v>0</v>
      </c>
      <c r="AJ27" s="235" t="s">
        <v>918</v>
      </c>
      <c r="AK27" s="235">
        <v>0</v>
      </c>
      <c r="AL27" s="235" t="s">
        <v>918</v>
      </c>
      <c r="AM27" s="235">
        <v>0</v>
      </c>
      <c r="AN27" s="235" t="s">
        <v>918</v>
      </c>
      <c r="AO27" s="235">
        <v>0</v>
      </c>
      <c r="AP27" s="235" t="s">
        <v>918</v>
      </c>
      <c r="AQ27" s="235">
        <v>0</v>
      </c>
      <c r="AR27" s="235" t="s">
        <v>918</v>
      </c>
      <c r="AS27" s="235">
        <v>0</v>
      </c>
      <c r="AT27" s="235" t="s">
        <v>918</v>
      </c>
      <c r="AU27" s="235">
        <v>0</v>
      </c>
      <c r="AV27" s="273">
        <v>0</v>
      </c>
      <c r="AW27" s="235">
        <v>0</v>
      </c>
      <c r="AX27" s="235" t="s">
        <v>918</v>
      </c>
      <c r="AY27" s="235">
        <v>0</v>
      </c>
    </row>
    <row r="28" spans="1:51" s="237" customFormat="1" ht="21" x14ac:dyDescent="0.2">
      <c r="A28" s="254" t="s">
        <v>85</v>
      </c>
      <c r="B28" s="255" t="s">
        <v>841</v>
      </c>
      <c r="C28" s="254" t="s">
        <v>919</v>
      </c>
      <c r="D28" s="273">
        <v>0.38300000000000001</v>
      </c>
      <c r="E28" s="235">
        <v>0</v>
      </c>
      <c r="F28" s="235" t="s">
        <v>918</v>
      </c>
      <c r="G28" s="235">
        <v>0</v>
      </c>
      <c r="H28" s="273">
        <v>0</v>
      </c>
      <c r="I28" s="235">
        <v>0</v>
      </c>
      <c r="J28" s="273">
        <v>0</v>
      </c>
      <c r="K28" s="235">
        <v>0</v>
      </c>
      <c r="L28" s="273">
        <v>5.1929999999999996</v>
      </c>
      <c r="M28" s="235">
        <v>0</v>
      </c>
      <c r="N28" s="236">
        <v>0.34100000000000003</v>
      </c>
      <c r="O28" s="235">
        <v>0</v>
      </c>
      <c r="P28" s="235" t="s">
        <v>918</v>
      </c>
      <c r="Q28" s="235">
        <v>0</v>
      </c>
      <c r="R28" s="235" t="s">
        <v>918</v>
      </c>
      <c r="S28" s="235">
        <v>0</v>
      </c>
      <c r="T28" s="235" t="s">
        <v>918</v>
      </c>
      <c r="U28" s="235">
        <v>0</v>
      </c>
      <c r="V28" s="235">
        <v>0</v>
      </c>
      <c r="W28" s="235">
        <v>0</v>
      </c>
      <c r="X28" s="273">
        <v>0</v>
      </c>
      <c r="Y28" s="235">
        <v>0</v>
      </c>
      <c r="Z28" s="273">
        <v>0</v>
      </c>
      <c r="AA28" s="235">
        <v>0</v>
      </c>
      <c r="AB28" s="273">
        <v>0</v>
      </c>
      <c r="AC28" s="235">
        <v>0</v>
      </c>
      <c r="AD28" s="235" t="s">
        <v>918</v>
      </c>
      <c r="AE28" s="235">
        <v>0</v>
      </c>
      <c r="AF28" s="235" t="s">
        <v>918</v>
      </c>
      <c r="AG28" s="235">
        <v>0</v>
      </c>
      <c r="AH28" s="235" t="s">
        <v>918</v>
      </c>
      <c r="AI28" s="235">
        <v>0</v>
      </c>
      <c r="AJ28" s="235" t="s">
        <v>918</v>
      </c>
      <c r="AK28" s="235">
        <v>0</v>
      </c>
      <c r="AL28" s="235" t="s">
        <v>918</v>
      </c>
      <c r="AM28" s="235">
        <v>0</v>
      </c>
      <c r="AN28" s="235" t="s">
        <v>918</v>
      </c>
      <c r="AO28" s="235">
        <v>0</v>
      </c>
      <c r="AP28" s="235" t="s">
        <v>918</v>
      </c>
      <c r="AQ28" s="235">
        <v>0</v>
      </c>
      <c r="AR28" s="235" t="s">
        <v>918</v>
      </c>
      <c r="AS28" s="235">
        <v>0</v>
      </c>
      <c r="AT28" s="235" t="s">
        <v>918</v>
      </c>
      <c r="AU28" s="235">
        <v>0</v>
      </c>
      <c r="AV28" s="273">
        <v>0</v>
      </c>
      <c r="AW28" s="235">
        <v>0</v>
      </c>
      <c r="AX28" s="235" t="s">
        <v>918</v>
      </c>
      <c r="AY28" s="235">
        <v>0</v>
      </c>
    </row>
    <row r="29" spans="1:51" s="237" customFormat="1" x14ac:dyDescent="0.2">
      <c r="A29" s="254" t="s">
        <v>771</v>
      </c>
      <c r="B29" s="255" t="s">
        <v>771</v>
      </c>
      <c r="C29" s="254"/>
      <c r="D29" s="273"/>
      <c r="E29" s="235"/>
      <c r="F29" s="235"/>
      <c r="G29" s="235"/>
      <c r="H29" s="273"/>
      <c r="I29" s="235"/>
      <c r="J29" s="273"/>
      <c r="K29" s="235"/>
      <c r="L29" s="235"/>
      <c r="M29" s="235"/>
      <c r="N29" s="235"/>
      <c r="O29" s="235"/>
      <c r="P29" s="235"/>
      <c r="Q29" s="235"/>
      <c r="R29" s="235"/>
      <c r="S29" s="235"/>
      <c r="T29" s="238"/>
      <c r="U29" s="238"/>
      <c r="V29" s="235"/>
      <c r="W29" s="235"/>
      <c r="X29" s="273"/>
      <c r="Y29" s="235"/>
      <c r="Z29" s="273"/>
      <c r="AA29" s="235"/>
      <c r="AB29" s="273"/>
      <c r="AC29" s="235"/>
      <c r="AD29" s="235"/>
      <c r="AE29" s="235"/>
      <c r="AF29" s="235"/>
      <c r="AG29" s="235"/>
      <c r="AH29" s="235"/>
      <c r="AI29" s="235"/>
      <c r="AJ29" s="235"/>
      <c r="AK29" s="235"/>
      <c r="AL29" s="235"/>
      <c r="AM29" s="235"/>
      <c r="AN29" s="235"/>
      <c r="AO29" s="235"/>
      <c r="AP29" s="235"/>
      <c r="AQ29" s="235"/>
      <c r="AR29" s="235"/>
      <c r="AS29" s="235"/>
      <c r="AT29" s="235"/>
      <c r="AU29" s="235"/>
      <c r="AV29" s="273"/>
      <c r="AW29" s="235"/>
      <c r="AX29" s="235"/>
      <c r="AY29" s="235"/>
    </row>
    <row r="30" spans="1:51" s="237" customFormat="1" ht="21" x14ac:dyDescent="0.2">
      <c r="A30" s="254" t="s">
        <v>87</v>
      </c>
      <c r="B30" s="255" t="s">
        <v>842</v>
      </c>
      <c r="C30" s="254" t="s">
        <v>920</v>
      </c>
      <c r="D30" s="273">
        <v>0.38100000000000001</v>
      </c>
      <c r="E30" s="235">
        <v>0</v>
      </c>
      <c r="F30" s="235" t="s">
        <v>918</v>
      </c>
      <c r="G30" s="235">
        <v>0</v>
      </c>
      <c r="H30" s="273">
        <v>0</v>
      </c>
      <c r="I30" s="235">
        <v>0</v>
      </c>
      <c r="J30" s="273">
        <v>1.46</v>
      </c>
      <c r="K30" s="235">
        <v>0</v>
      </c>
      <c r="L30" s="235">
        <v>0</v>
      </c>
      <c r="M30" s="235">
        <v>0</v>
      </c>
      <c r="N30" s="236">
        <v>0.33900000000000002</v>
      </c>
      <c r="O30" s="235">
        <v>0</v>
      </c>
      <c r="P30" s="235" t="s">
        <v>918</v>
      </c>
      <c r="Q30" s="235">
        <v>0</v>
      </c>
      <c r="R30" s="235" t="s">
        <v>918</v>
      </c>
      <c r="S30" s="235">
        <v>0</v>
      </c>
      <c r="T30" s="235" t="s">
        <v>918</v>
      </c>
      <c r="U30" s="235">
        <v>0</v>
      </c>
      <c r="V30" s="235">
        <v>0</v>
      </c>
      <c r="W30" s="235">
        <v>0</v>
      </c>
      <c r="X30" s="273">
        <v>0</v>
      </c>
      <c r="Y30" s="235">
        <v>0</v>
      </c>
      <c r="Z30" s="273">
        <v>0</v>
      </c>
      <c r="AA30" s="235">
        <v>0</v>
      </c>
      <c r="AB30" s="273">
        <v>0</v>
      </c>
      <c r="AC30" s="235">
        <v>0</v>
      </c>
      <c r="AD30" s="235" t="s">
        <v>918</v>
      </c>
      <c r="AE30" s="235">
        <v>0</v>
      </c>
      <c r="AF30" s="235" t="s">
        <v>918</v>
      </c>
      <c r="AG30" s="235">
        <v>0</v>
      </c>
      <c r="AH30" s="235" t="s">
        <v>918</v>
      </c>
      <c r="AI30" s="235">
        <v>0</v>
      </c>
      <c r="AJ30" s="235" t="s">
        <v>918</v>
      </c>
      <c r="AK30" s="235">
        <v>0</v>
      </c>
      <c r="AL30" s="235" t="s">
        <v>918</v>
      </c>
      <c r="AM30" s="235">
        <v>0</v>
      </c>
      <c r="AN30" s="235" t="s">
        <v>918</v>
      </c>
      <c r="AO30" s="235">
        <v>0</v>
      </c>
      <c r="AP30" s="235" t="s">
        <v>918</v>
      </c>
      <c r="AQ30" s="235">
        <v>0</v>
      </c>
      <c r="AR30" s="235" t="s">
        <v>918</v>
      </c>
      <c r="AS30" s="235">
        <v>0</v>
      </c>
      <c r="AT30" s="235" t="s">
        <v>918</v>
      </c>
      <c r="AU30" s="235">
        <v>0</v>
      </c>
      <c r="AV30" s="273">
        <v>0</v>
      </c>
      <c r="AW30" s="235">
        <v>0</v>
      </c>
      <c r="AX30" s="235" t="s">
        <v>918</v>
      </c>
      <c r="AY30" s="235">
        <v>0</v>
      </c>
    </row>
    <row r="31" spans="1:51" s="237" customFormat="1" x14ac:dyDescent="0.2">
      <c r="A31" s="254" t="s">
        <v>771</v>
      </c>
      <c r="B31" s="255" t="s">
        <v>771</v>
      </c>
      <c r="C31" s="254"/>
      <c r="D31" s="273"/>
      <c r="E31" s="235"/>
      <c r="F31" s="235"/>
      <c r="G31" s="235"/>
      <c r="H31" s="273"/>
      <c r="I31" s="235"/>
      <c r="J31" s="273"/>
      <c r="K31" s="235"/>
      <c r="L31" s="235"/>
      <c r="M31" s="235"/>
      <c r="N31" s="235"/>
      <c r="O31" s="235"/>
      <c r="P31" s="235"/>
      <c r="Q31" s="235"/>
      <c r="R31" s="235"/>
      <c r="S31" s="235"/>
      <c r="T31" s="238"/>
      <c r="U31" s="238"/>
      <c r="V31" s="235"/>
      <c r="W31" s="235"/>
      <c r="X31" s="273"/>
      <c r="Y31" s="235"/>
      <c r="Z31" s="273"/>
      <c r="AA31" s="235"/>
      <c r="AB31" s="273"/>
      <c r="AC31" s="235"/>
      <c r="AD31" s="235"/>
      <c r="AE31" s="235"/>
      <c r="AF31" s="235"/>
      <c r="AG31" s="235"/>
      <c r="AH31" s="235"/>
      <c r="AI31" s="235"/>
      <c r="AJ31" s="235"/>
      <c r="AK31" s="235"/>
      <c r="AL31" s="235"/>
      <c r="AM31" s="235"/>
      <c r="AN31" s="235"/>
      <c r="AO31" s="235"/>
      <c r="AP31" s="235"/>
      <c r="AQ31" s="235"/>
      <c r="AR31" s="235"/>
      <c r="AS31" s="235"/>
      <c r="AT31" s="235"/>
      <c r="AU31" s="235"/>
      <c r="AV31" s="273"/>
      <c r="AW31" s="235"/>
      <c r="AX31" s="235"/>
      <c r="AY31" s="235"/>
    </row>
    <row r="32" spans="1:51" s="237" customFormat="1" ht="21" x14ac:dyDescent="0.2">
      <c r="A32" s="254" t="s">
        <v>89</v>
      </c>
      <c r="B32" s="255" t="s">
        <v>843</v>
      </c>
      <c r="C32" s="254" t="s">
        <v>921</v>
      </c>
      <c r="D32" s="273">
        <v>0</v>
      </c>
      <c r="E32" s="235">
        <v>0</v>
      </c>
      <c r="F32" s="235" t="s">
        <v>918</v>
      </c>
      <c r="G32" s="235">
        <v>0</v>
      </c>
      <c r="H32" s="273">
        <v>0</v>
      </c>
      <c r="I32" s="235">
        <v>0</v>
      </c>
      <c r="J32" s="273">
        <v>0</v>
      </c>
      <c r="K32" s="235">
        <v>0</v>
      </c>
      <c r="L32" s="235">
        <v>0</v>
      </c>
      <c r="M32" s="235">
        <v>0</v>
      </c>
      <c r="N32" s="235">
        <v>0</v>
      </c>
      <c r="O32" s="235">
        <v>0</v>
      </c>
      <c r="P32" s="235" t="s">
        <v>918</v>
      </c>
      <c r="Q32" s="235">
        <v>0</v>
      </c>
      <c r="R32" s="235" t="s">
        <v>918</v>
      </c>
      <c r="S32" s="235">
        <v>0</v>
      </c>
      <c r="T32" s="235" t="s">
        <v>918</v>
      </c>
      <c r="U32" s="235">
        <v>0</v>
      </c>
      <c r="V32" s="235">
        <v>0</v>
      </c>
      <c r="W32" s="235">
        <v>0</v>
      </c>
      <c r="X32" s="273">
        <v>0</v>
      </c>
      <c r="Y32" s="235">
        <v>0</v>
      </c>
      <c r="Z32" s="273">
        <v>0</v>
      </c>
      <c r="AA32" s="235">
        <v>0</v>
      </c>
      <c r="AB32" s="273">
        <v>0</v>
      </c>
      <c r="AC32" s="235">
        <v>0</v>
      </c>
      <c r="AD32" s="235" t="s">
        <v>918</v>
      </c>
      <c r="AE32" s="235">
        <v>0</v>
      </c>
      <c r="AF32" s="235" t="s">
        <v>918</v>
      </c>
      <c r="AG32" s="235">
        <v>0</v>
      </c>
      <c r="AH32" s="235" t="s">
        <v>918</v>
      </c>
      <c r="AI32" s="235">
        <v>0</v>
      </c>
      <c r="AJ32" s="235" t="s">
        <v>918</v>
      </c>
      <c r="AK32" s="235">
        <v>0</v>
      </c>
      <c r="AL32" s="235" t="s">
        <v>918</v>
      </c>
      <c r="AM32" s="235">
        <v>0</v>
      </c>
      <c r="AN32" s="235" t="s">
        <v>918</v>
      </c>
      <c r="AO32" s="235">
        <v>0</v>
      </c>
      <c r="AP32" s="235" t="s">
        <v>918</v>
      </c>
      <c r="AQ32" s="235">
        <v>0</v>
      </c>
      <c r="AR32" s="235" t="s">
        <v>918</v>
      </c>
      <c r="AS32" s="235">
        <v>0</v>
      </c>
      <c r="AT32" s="235" t="s">
        <v>918</v>
      </c>
      <c r="AU32" s="235">
        <v>0</v>
      </c>
      <c r="AV32" s="273">
        <v>0</v>
      </c>
      <c r="AW32" s="235">
        <v>0</v>
      </c>
      <c r="AX32" s="235" t="s">
        <v>918</v>
      </c>
      <c r="AY32" s="235">
        <v>0</v>
      </c>
    </row>
    <row r="33" spans="1:51" s="237" customFormat="1" x14ac:dyDescent="0.2">
      <c r="A33" s="254" t="s">
        <v>922</v>
      </c>
      <c r="B33" s="255" t="s">
        <v>923</v>
      </c>
      <c r="C33" s="254" t="s">
        <v>921</v>
      </c>
      <c r="D33" s="273"/>
      <c r="E33" s="235"/>
      <c r="F33" s="235"/>
      <c r="G33" s="235"/>
      <c r="H33" s="273"/>
      <c r="I33" s="235"/>
      <c r="J33" s="273"/>
      <c r="K33" s="235"/>
      <c r="L33" s="235"/>
      <c r="M33" s="235"/>
      <c r="N33" s="235"/>
      <c r="O33" s="235"/>
      <c r="P33" s="235"/>
      <c r="Q33" s="235"/>
      <c r="R33" s="235"/>
      <c r="S33" s="235"/>
      <c r="T33" s="238"/>
      <c r="U33" s="238"/>
      <c r="V33" s="235"/>
      <c r="W33" s="235"/>
      <c r="X33" s="273"/>
      <c r="Y33" s="235"/>
      <c r="Z33" s="273"/>
      <c r="AA33" s="235"/>
      <c r="AB33" s="273"/>
      <c r="AC33" s="235"/>
      <c r="AD33" s="235"/>
      <c r="AE33" s="235"/>
      <c r="AF33" s="235"/>
      <c r="AG33" s="235"/>
      <c r="AH33" s="235"/>
      <c r="AI33" s="235"/>
      <c r="AJ33" s="235"/>
      <c r="AK33" s="235"/>
      <c r="AL33" s="235"/>
      <c r="AM33" s="235"/>
      <c r="AN33" s="235"/>
      <c r="AO33" s="235"/>
      <c r="AP33" s="235"/>
      <c r="AQ33" s="235"/>
      <c r="AR33" s="235"/>
      <c r="AS33" s="235"/>
      <c r="AT33" s="235"/>
      <c r="AU33" s="235"/>
      <c r="AV33" s="273"/>
      <c r="AW33" s="235"/>
      <c r="AX33" s="235"/>
      <c r="AY33" s="235"/>
    </row>
    <row r="34" spans="1:51" s="237" customFormat="1" x14ac:dyDescent="0.2">
      <c r="A34" s="254" t="s">
        <v>100</v>
      </c>
      <c r="B34" s="255" t="s">
        <v>844</v>
      </c>
      <c r="C34" s="254" t="s">
        <v>829</v>
      </c>
      <c r="D34" s="273">
        <f>D35+D74+D81+D84</f>
        <v>0.75</v>
      </c>
      <c r="E34" s="273">
        <f>E35+E74+E81+E84</f>
        <v>0.75</v>
      </c>
      <c r="F34" s="235">
        <f t="shared" ref="F34:AY34" si="23">F35+F66+F73+F76</f>
        <v>0</v>
      </c>
      <c r="G34" s="235">
        <f t="shared" si="23"/>
        <v>0</v>
      </c>
      <c r="H34" s="273">
        <f t="shared" ref="H34" si="24">H35+H74+H81+H84</f>
        <v>3.5000000000000003E-2</v>
      </c>
      <c r="I34" s="235">
        <f t="shared" si="23"/>
        <v>0</v>
      </c>
      <c r="J34" s="273">
        <f t="shared" ref="J34" si="25">J35+J74+J81+J84</f>
        <v>0</v>
      </c>
      <c r="K34" s="235">
        <f t="shared" si="23"/>
        <v>0</v>
      </c>
      <c r="L34" s="235">
        <f t="shared" si="23"/>
        <v>0</v>
      </c>
      <c r="M34" s="235">
        <f t="shared" si="23"/>
        <v>0</v>
      </c>
      <c r="N34" s="235">
        <f t="shared" si="23"/>
        <v>0</v>
      </c>
      <c r="O34" s="235">
        <f t="shared" si="23"/>
        <v>0</v>
      </c>
      <c r="P34" s="235">
        <f t="shared" si="23"/>
        <v>0</v>
      </c>
      <c r="Q34" s="235">
        <f t="shared" si="23"/>
        <v>0</v>
      </c>
      <c r="R34" s="235">
        <f t="shared" si="23"/>
        <v>0</v>
      </c>
      <c r="S34" s="235">
        <f t="shared" si="23"/>
        <v>0</v>
      </c>
      <c r="T34" s="235">
        <f t="shared" si="23"/>
        <v>0</v>
      </c>
      <c r="U34" s="235">
        <f t="shared" si="23"/>
        <v>0</v>
      </c>
      <c r="V34" s="235">
        <v>4.62</v>
      </c>
      <c r="W34" s="235">
        <f t="shared" si="23"/>
        <v>6.32</v>
      </c>
      <c r="X34" s="273">
        <f t="shared" ref="X34" si="26">X35+X74+X81+X84</f>
        <v>7.7759999999999998</v>
      </c>
      <c r="Y34" s="235">
        <f t="shared" si="23"/>
        <v>5.7069999999999999</v>
      </c>
      <c r="Z34" s="273">
        <f>Z35+Z74+Z81+Z84</f>
        <v>2.2800000000000002</v>
      </c>
      <c r="AA34" s="235">
        <f t="shared" si="23"/>
        <v>0.16</v>
      </c>
      <c r="AB34" s="273">
        <f t="shared" ref="AB34" si="27">AB35+AB74+AB81+AB84</f>
        <v>5</v>
      </c>
      <c r="AC34" s="235">
        <f t="shared" si="23"/>
        <v>0</v>
      </c>
      <c r="AD34" s="235">
        <f t="shared" si="23"/>
        <v>0</v>
      </c>
      <c r="AE34" s="235">
        <f t="shared" si="23"/>
        <v>0</v>
      </c>
      <c r="AF34" s="235">
        <f t="shared" si="23"/>
        <v>0</v>
      </c>
      <c r="AG34" s="235">
        <f t="shared" si="23"/>
        <v>0</v>
      </c>
      <c r="AH34" s="235">
        <f t="shared" si="23"/>
        <v>0</v>
      </c>
      <c r="AI34" s="235">
        <f t="shared" si="23"/>
        <v>0</v>
      </c>
      <c r="AJ34" s="235">
        <f t="shared" si="23"/>
        <v>0</v>
      </c>
      <c r="AK34" s="235">
        <f t="shared" si="23"/>
        <v>0</v>
      </c>
      <c r="AL34" s="235">
        <f t="shared" si="23"/>
        <v>0</v>
      </c>
      <c r="AM34" s="235">
        <f t="shared" si="23"/>
        <v>0</v>
      </c>
      <c r="AN34" s="235">
        <f t="shared" si="23"/>
        <v>0</v>
      </c>
      <c r="AO34" s="235">
        <f t="shared" si="23"/>
        <v>0</v>
      </c>
      <c r="AP34" s="235">
        <f t="shared" si="23"/>
        <v>0</v>
      </c>
      <c r="AQ34" s="235">
        <f t="shared" si="23"/>
        <v>0</v>
      </c>
      <c r="AR34" s="235">
        <f t="shared" si="23"/>
        <v>0</v>
      </c>
      <c r="AS34" s="235">
        <f t="shared" si="23"/>
        <v>0</v>
      </c>
      <c r="AT34" s="235">
        <f t="shared" si="23"/>
        <v>0</v>
      </c>
      <c r="AU34" s="235">
        <f t="shared" si="23"/>
        <v>0</v>
      </c>
      <c r="AV34" s="273">
        <f t="shared" ref="AV34" si="28">AV35+AV74+AV81+AV84</f>
        <v>11.875666666666669</v>
      </c>
      <c r="AW34" s="235">
        <f t="shared" si="23"/>
        <v>0</v>
      </c>
      <c r="AX34" s="235">
        <f t="shared" si="23"/>
        <v>0</v>
      </c>
      <c r="AY34" s="235">
        <f t="shared" si="23"/>
        <v>0</v>
      </c>
    </row>
    <row r="35" spans="1:51" s="240" customFormat="1" ht="21" x14ac:dyDescent="0.2">
      <c r="A35" s="254" t="s">
        <v>101</v>
      </c>
      <c r="B35" s="255" t="s">
        <v>845</v>
      </c>
      <c r="C35" s="254" t="s">
        <v>829</v>
      </c>
      <c r="D35" s="273">
        <f>D36+D61</f>
        <v>0.75</v>
      </c>
      <c r="E35" s="273">
        <f>E36+E61</f>
        <v>0.75</v>
      </c>
      <c r="F35" s="239">
        <f t="shared" ref="F35:AY35" si="29">F36+F59</f>
        <v>0</v>
      </c>
      <c r="G35" s="239">
        <f t="shared" si="29"/>
        <v>0</v>
      </c>
      <c r="H35" s="273">
        <f t="shared" ref="H35" si="30">H36+H61</f>
        <v>3.5000000000000003E-2</v>
      </c>
      <c r="I35" s="239">
        <f t="shared" si="29"/>
        <v>0</v>
      </c>
      <c r="J35" s="273">
        <f t="shared" ref="J35" si="31">J36+J61</f>
        <v>0</v>
      </c>
      <c r="K35" s="239">
        <f t="shared" si="29"/>
        <v>0</v>
      </c>
      <c r="L35" s="239">
        <f t="shared" si="29"/>
        <v>0</v>
      </c>
      <c r="M35" s="239">
        <f t="shared" si="29"/>
        <v>0</v>
      </c>
      <c r="N35" s="239">
        <f t="shared" si="29"/>
        <v>0</v>
      </c>
      <c r="O35" s="239">
        <f t="shared" si="29"/>
        <v>0</v>
      </c>
      <c r="P35" s="239">
        <f t="shared" si="29"/>
        <v>0</v>
      </c>
      <c r="Q35" s="239">
        <f t="shared" si="29"/>
        <v>0</v>
      </c>
      <c r="R35" s="239">
        <f t="shared" si="29"/>
        <v>0</v>
      </c>
      <c r="S35" s="239">
        <f t="shared" si="29"/>
        <v>0</v>
      </c>
      <c r="T35" s="239">
        <f t="shared" si="29"/>
        <v>0</v>
      </c>
      <c r="U35" s="239">
        <f t="shared" si="29"/>
        <v>0</v>
      </c>
      <c r="V35" s="239">
        <v>4.62</v>
      </c>
      <c r="W35" s="239">
        <f t="shared" si="29"/>
        <v>6.32</v>
      </c>
      <c r="X35" s="273">
        <f t="shared" ref="X35" si="32">X36+X61</f>
        <v>1.375</v>
      </c>
      <c r="Y35" s="239">
        <f t="shared" si="29"/>
        <v>0</v>
      </c>
      <c r="Z35" s="273">
        <f t="shared" ref="Z35" si="33">Z36+Z61</f>
        <v>0.12</v>
      </c>
      <c r="AA35" s="239">
        <f t="shared" si="29"/>
        <v>0</v>
      </c>
      <c r="AB35" s="273">
        <f t="shared" ref="AB35" si="34">AB36+AB61</f>
        <v>5</v>
      </c>
      <c r="AC35" s="239">
        <f t="shared" si="29"/>
        <v>0</v>
      </c>
      <c r="AD35" s="239">
        <f t="shared" si="29"/>
        <v>0</v>
      </c>
      <c r="AE35" s="239">
        <f t="shared" si="29"/>
        <v>0</v>
      </c>
      <c r="AF35" s="239">
        <f t="shared" si="29"/>
        <v>0</v>
      </c>
      <c r="AG35" s="239">
        <f t="shared" si="29"/>
        <v>0</v>
      </c>
      <c r="AH35" s="239">
        <f t="shared" si="29"/>
        <v>0</v>
      </c>
      <c r="AI35" s="239">
        <f t="shared" si="29"/>
        <v>0</v>
      </c>
      <c r="AJ35" s="239">
        <f t="shared" si="29"/>
        <v>0</v>
      </c>
      <c r="AK35" s="239">
        <f t="shared" si="29"/>
        <v>0</v>
      </c>
      <c r="AL35" s="239">
        <f t="shared" si="29"/>
        <v>0</v>
      </c>
      <c r="AM35" s="239">
        <f t="shared" si="29"/>
        <v>0</v>
      </c>
      <c r="AN35" s="239">
        <f t="shared" si="29"/>
        <v>0</v>
      </c>
      <c r="AO35" s="239">
        <f t="shared" si="29"/>
        <v>0</v>
      </c>
      <c r="AP35" s="239">
        <f t="shared" si="29"/>
        <v>0</v>
      </c>
      <c r="AQ35" s="239">
        <f t="shared" si="29"/>
        <v>0</v>
      </c>
      <c r="AR35" s="239">
        <f t="shared" si="29"/>
        <v>0</v>
      </c>
      <c r="AS35" s="239">
        <f t="shared" si="29"/>
        <v>0</v>
      </c>
      <c r="AT35" s="239">
        <f t="shared" si="29"/>
        <v>0</v>
      </c>
      <c r="AU35" s="239">
        <f t="shared" si="29"/>
        <v>0</v>
      </c>
      <c r="AV35" s="273">
        <f t="shared" ref="AV35" si="35">AV36+AV61</f>
        <v>0</v>
      </c>
      <c r="AW35" s="239">
        <f t="shared" si="29"/>
        <v>0</v>
      </c>
      <c r="AX35" s="239">
        <f t="shared" si="29"/>
        <v>0</v>
      </c>
      <c r="AY35" s="239">
        <f t="shared" si="29"/>
        <v>0</v>
      </c>
    </row>
    <row r="36" spans="1:51" s="237" customFormat="1" ht="36" customHeight="1" x14ac:dyDescent="0.2">
      <c r="A36" s="254" t="s">
        <v>102</v>
      </c>
      <c r="B36" s="255" t="s">
        <v>846</v>
      </c>
      <c r="C36" s="254" t="s">
        <v>829</v>
      </c>
      <c r="D36" s="273">
        <f>D37+D38+D39+D45</f>
        <v>0</v>
      </c>
      <c r="E36" s="273">
        <f>E37+E38+E39+E45</f>
        <v>0</v>
      </c>
      <c r="F36" s="235">
        <f t="shared" ref="F36:AY36" si="36">F37+F38+F55</f>
        <v>0</v>
      </c>
      <c r="G36" s="235">
        <f t="shared" si="36"/>
        <v>0</v>
      </c>
      <c r="H36" s="273">
        <f t="shared" ref="H36" si="37">H37+H38+H39+H45</f>
        <v>0</v>
      </c>
      <c r="I36" s="235">
        <f t="shared" si="36"/>
        <v>0</v>
      </c>
      <c r="J36" s="273">
        <f t="shared" ref="J36" si="38">J37+J38+J39+J45</f>
        <v>0</v>
      </c>
      <c r="K36" s="235">
        <f t="shared" si="36"/>
        <v>0</v>
      </c>
      <c r="L36" s="235">
        <f t="shared" si="36"/>
        <v>0</v>
      </c>
      <c r="M36" s="235">
        <f t="shared" si="36"/>
        <v>0</v>
      </c>
      <c r="N36" s="235">
        <f t="shared" si="36"/>
        <v>0</v>
      </c>
      <c r="O36" s="235">
        <f t="shared" si="36"/>
        <v>0</v>
      </c>
      <c r="P36" s="235">
        <f t="shared" si="36"/>
        <v>0</v>
      </c>
      <c r="Q36" s="235">
        <f t="shared" si="36"/>
        <v>0</v>
      </c>
      <c r="R36" s="235">
        <f t="shared" si="36"/>
        <v>0</v>
      </c>
      <c r="S36" s="235">
        <f t="shared" si="36"/>
        <v>0</v>
      </c>
      <c r="T36" s="235">
        <f t="shared" si="36"/>
        <v>0</v>
      </c>
      <c r="U36" s="235">
        <f t="shared" si="36"/>
        <v>0</v>
      </c>
      <c r="V36" s="235">
        <v>4.62</v>
      </c>
      <c r="W36" s="235">
        <f t="shared" si="36"/>
        <v>6.32</v>
      </c>
      <c r="X36" s="273">
        <f t="shared" ref="X36" si="39">X37+X38+X39+X45</f>
        <v>0</v>
      </c>
      <c r="Y36" s="235">
        <f t="shared" si="36"/>
        <v>0</v>
      </c>
      <c r="Z36" s="273">
        <f t="shared" ref="Z36" si="40">Z37+Z38+Z39+Z45</f>
        <v>0</v>
      </c>
      <c r="AA36" s="235">
        <f t="shared" si="36"/>
        <v>0</v>
      </c>
      <c r="AB36" s="273">
        <f t="shared" ref="AB36" si="41">AB37+AB38+AB39+AB45</f>
        <v>5</v>
      </c>
      <c r="AC36" s="235">
        <f t="shared" si="36"/>
        <v>0</v>
      </c>
      <c r="AD36" s="235">
        <f t="shared" si="36"/>
        <v>0</v>
      </c>
      <c r="AE36" s="235">
        <f t="shared" si="36"/>
        <v>0</v>
      </c>
      <c r="AF36" s="235">
        <f t="shared" si="36"/>
        <v>0</v>
      </c>
      <c r="AG36" s="235">
        <f t="shared" si="36"/>
        <v>0</v>
      </c>
      <c r="AH36" s="235">
        <f t="shared" si="36"/>
        <v>0</v>
      </c>
      <c r="AI36" s="235">
        <f t="shared" si="36"/>
        <v>0</v>
      </c>
      <c r="AJ36" s="235">
        <f t="shared" si="36"/>
        <v>0</v>
      </c>
      <c r="AK36" s="235">
        <f t="shared" si="36"/>
        <v>0</v>
      </c>
      <c r="AL36" s="235">
        <f t="shared" si="36"/>
        <v>0</v>
      </c>
      <c r="AM36" s="235">
        <f t="shared" si="36"/>
        <v>0</v>
      </c>
      <c r="AN36" s="235">
        <f t="shared" si="36"/>
        <v>0</v>
      </c>
      <c r="AO36" s="235">
        <f t="shared" si="36"/>
        <v>0</v>
      </c>
      <c r="AP36" s="235">
        <f t="shared" si="36"/>
        <v>0</v>
      </c>
      <c r="AQ36" s="235">
        <f t="shared" si="36"/>
        <v>0</v>
      </c>
      <c r="AR36" s="235">
        <f t="shared" si="36"/>
        <v>0</v>
      </c>
      <c r="AS36" s="235">
        <f t="shared" si="36"/>
        <v>0</v>
      </c>
      <c r="AT36" s="235">
        <f t="shared" si="36"/>
        <v>0</v>
      </c>
      <c r="AU36" s="235">
        <f t="shared" si="36"/>
        <v>0</v>
      </c>
      <c r="AV36" s="273">
        <f t="shared" ref="AV36" si="42">AV37+AV38+AV39+AV45</f>
        <v>0</v>
      </c>
      <c r="AW36" s="235">
        <f t="shared" si="36"/>
        <v>0</v>
      </c>
      <c r="AX36" s="235">
        <f t="shared" si="36"/>
        <v>0</v>
      </c>
      <c r="AY36" s="235">
        <f t="shared" si="36"/>
        <v>0</v>
      </c>
    </row>
    <row r="37" spans="1:51" s="242" customFormat="1" ht="37.5" customHeight="1" x14ac:dyDescent="0.2">
      <c r="A37" s="256" t="s">
        <v>717</v>
      </c>
      <c r="B37" s="257" t="s">
        <v>924</v>
      </c>
      <c r="C37" s="256" t="s">
        <v>925</v>
      </c>
      <c r="D37" s="274">
        <v>0</v>
      </c>
      <c r="E37" s="241">
        <v>0</v>
      </c>
      <c r="F37" s="241">
        <v>0</v>
      </c>
      <c r="G37" s="241">
        <v>0</v>
      </c>
      <c r="H37" s="274">
        <v>0</v>
      </c>
      <c r="I37" s="243">
        <v>0</v>
      </c>
      <c r="J37" s="274">
        <v>0</v>
      </c>
      <c r="K37" s="241">
        <v>0</v>
      </c>
      <c r="L37" s="241">
        <v>0</v>
      </c>
      <c r="M37" s="241">
        <v>0</v>
      </c>
      <c r="N37" s="241">
        <v>0</v>
      </c>
      <c r="O37" s="241">
        <v>0</v>
      </c>
      <c r="P37" s="241">
        <v>0</v>
      </c>
      <c r="Q37" s="241">
        <v>0</v>
      </c>
      <c r="R37" s="241">
        <v>0</v>
      </c>
      <c r="S37" s="241">
        <v>0</v>
      </c>
      <c r="T37" s="241">
        <v>0</v>
      </c>
      <c r="U37" s="241">
        <v>0</v>
      </c>
      <c r="V37" s="241">
        <v>0</v>
      </c>
      <c r="W37" s="241">
        <v>0</v>
      </c>
      <c r="X37" s="274">
        <v>0</v>
      </c>
      <c r="Y37" s="241">
        <v>0</v>
      </c>
      <c r="Z37" s="274">
        <v>0</v>
      </c>
      <c r="AA37" s="243">
        <v>0</v>
      </c>
      <c r="AB37" s="274">
        <v>0</v>
      </c>
      <c r="AC37" s="253">
        <v>0</v>
      </c>
      <c r="AD37" s="241">
        <v>0</v>
      </c>
      <c r="AE37" s="241">
        <v>0</v>
      </c>
      <c r="AF37" s="241">
        <v>0</v>
      </c>
      <c r="AG37" s="241">
        <v>0</v>
      </c>
      <c r="AH37" s="241">
        <v>0</v>
      </c>
      <c r="AI37" s="241">
        <v>0</v>
      </c>
      <c r="AJ37" s="241">
        <v>0</v>
      </c>
      <c r="AK37" s="241">
        <v>0</v>
      </c>
      <c r="AL37" s="241">
        <v>0</v>
      </c>
      <c r="AM37" s="241">
        <v>0</v>
      </c>
      <c r="AN37" s="241">
        <v>0</v>
      </c>
      <c r="AO37" s="241">
        <v>0</v>
      </c>
      <c r="AP37" s="241">
        <v>0</v>
      </c>
      <c r="AQ37" s="241">
        <v>0</v>
      </c>
      <c r="AR37" s="241">
        <v>0</v>
      </c>
      <c r="AS37" s="241">
        <v>0</v>
      </c>
      <c r="AT37" s="241">
        <v>0</v>
      </c>
      <c r="AU37" s="241">
        <v>0</v>
      </c>
      <c r="AV37" s="274">
        <v>0</v>
      </c>
      <c r="AW37" s="241">
        <v>0</v>
      </c>
      <c r="AX37" s="241">
        <v>0</v>
      </c>
      <c r="AY37" s="241">
        <v>0</v>
      </c>
    </row>
    <row r="38" spans="1:51" s="244" customFormat="1" ht="39.75" customHeight="1" x14ac:dyDescent="0.2">
      <c r="A38" s="256" t="s">
        <v>926</v>
      </c>
      <c r="B38" s="257" t="s">
        <v>927</v>
      </c>
      <c r="C38" s="256" t="s">
        <v>928</v>
      </c>
      <c r="D38" s="274">
        <v>0</v>
      </c>
      <c r="E38" s="243">
        <v>0</v>
      </c>
      <c r="F38" s="243">
        <f t="shared" ref="F38:AY38" si="43">SUM(F39:F54)</f>
        <v>0</v>
      </c>
      <c r="G38" s="243">
        <f t="shared" si="43"/>
        <v>0</v>
      </c>
      <c r="H38" s="274">
        <v>0</v>
      </c>
      <c r="I38" s="243">
        <f t="shared" si="43"/>
        <v>0</v>
      </c>
      <c r="J38" s="274">
        <v>0</v>
      </c>
      <c r="K38" s="243">
        <f t="shared" si="43"/>
        <v>0</v>
      </c>
      <c r="L38" s="243">
        <f t="shared" si="43"/>
        <v>0</v>
      </c>
      <c r="M38" s="243">
        <f t="shared" si="43"/>
        <v>0</v>
      </c>
      <c r="N38" s="243">
        <f t="shared" si="43"/>
        <v>0</v>
      </c>
      <c r="O38" s="243">
        <f t="shared" si="43"/>
        <v>0</v>
      </c>
      <c r="P38" s="243">
        <f t="shared" si="43"/>
        <v>0</v>
      </c>
      <c r="Q38" s="243">
        <f t="shared" si="43"/>
        <v>0</v>
      </c>
      <c r="R38" s="243">
        <f t="shared" si="43"/>
        <v>0</v>
      </c>
      <c r="S38" s="243">
        <f t="shared" si="43"/>
        <v>0</v>
      </c>
      <c r="T38" s="243">
        <f t="shared" si="43"/>
        <v>0</v>
      </c>
      <c r="U38" s="243">
        <f t="shared" si="43"/>
        <v>0</v>
      </c>
      <c r="V38" s="243">
        <v>0</v>
      </c>
      <c r="W38" s="243">
        <f>SUM(W39:W54)</f>
        <v>6.32</v>
      </c>
      <c r="X38" s="274">
        <v>0</v>
      </c>
      <c r="Y38" s="243">
        <f t="shared" si="43"/>
        <v>0</v>
      </c>
      <c r="Z38" s="274">
        <v>0</v>
      </c>
      <c r="AA38" s="243">
        <f t="shared" si="43"/>
        <v>0</v>
      </c>
      <c r="AB38" s="274">
        <v>0</v>
      </c>
      <c r="AC38" s="243">
        <f t="shared" si="43"/>
        <v>0</v>
      </c>
      <c r="AD38" s="243">
        <f t="shared" si="43"/>
        <v>0</v>
      </c>
      <c r="AE38" s="243">
        <f t="shared" si="43"/>
        <v>0</v>
      </c>
      <c r="AF38" s="243">
        <f t="shared" si="43"/>
        <v>0</v>
      </c>
      <c r="AG38" s="243">
        <f t="shared" si="43"/>
        <v>0</v>
      </c>
      <c r="AH38" s="243">
        <f t="shared" si="43"/>
        <v>0</v>
      </c>
      <c r="AI38" s="243">
        <f t="shared" si="43"/>
        <v>0</v>
      </c>
      <c r="AJ38" s="243">
        <f t="shared" si="43"/>
        <v>0</v>
      </c>
      <c r="AK38" s="243">
        <f t="shared" si="43"/>
        <v>0</v>
      </c>
      <c r="AL38" s="243">
        <f t="shared" si="43"/>
        <v>0</v>
      </c>
      <c r="AM38" s="243">
        <f t="shared" si="43"/>
        <v>0</v>
      </c>
      <c r="AN38" s="243">
        <f t="shared" si="43"/>
        <v>0</v>
      </c>
      <c r="AO38" s="243">
        <f t="shared" si="43"/>
        <v>0</v>
      </c>
      <c r="AP38" s="243">
        <f t="shared" si="43"/>
        <v>0</v>
      </c>
      <c r="AQ38" s="243">
        <f t="shared" si="43"/>
        <v>0</v>
      </c>
      <c r="AR38" s="243">
        <f t="shared" si="43"/>
        <v>0</v>
      </c>
      <c r="AS38" s="243">
        <f t="shared" si="43"/>
        <v>0</v>
      </c>
      <c r="AT38" s="243">
        <f t="shared" si="43"/>
        <v>0</v>
      </c>
      <c r="AU38" s="243">
        <f t="shared" si="43"/>
        <v>0</v>
      </c>
      <c r="AV38" s="274">
        <v>0</v>
      </c>
      <c r="AW38" s="243">
        <f t="shared" si="43"/>
        <v>0</v>
      </c>
      <c r="AX38" s="243">
        <f t="shared" si="43"/>
        <v>0</v>
      </c>
      <c r="AY38" s="243">
        <f t="shared" si="43"/>
        <v>0</v>
      </c>
    </row>
    <row r="39" spans="1:51" s="247" customFormat="1" ht="39.75" customHeight="1" x14ac:dyDescent="0.2">
      <c r="A39" s="256" t="s">
        <v>718</v>
      </c>
      <c r="B39" s="257" t="s">
        <v>929</v>
      </c>
      <c r="C39" s="256" t="s">
        <v>930</v>
      </c>
      <c r="D39" s="252">
        <f>SUM(D40:D44)</f>
        <v>0</v>
      </c>
      <c r="E39" s="245">
        <f>SUM(E40:E44)</f>
        <v>0</v>
      </c>
      <c r="F39" s="245">
        <v>0</v>
      </c>
      <c r="G39" s="245">
        <v>0</v>
      </c>
      <c r="H39" s="252">
        <f t="shared" ref="H39" si="44">SUM(H40:H44)</f>
        <v>0</v>
      </c>
      <c r="I39" s="252">
        <v>0</v>
      </c>
      <c r="J39" s="252">
        <f t="shared" ref="J39" si="45">SUM(J40:J44)</f>
        <v>0</v>
      </c>
      <c r="K39" s="245">
        <v>0</v>
      </c>
      <c r="L39" s="245">
        <v>0</v>
      </c>
      <c r="M39" s="245">
        <v>0</v>
      </c>
      <c r="N39" s="245">
        <v>0</v>
      </c>
      <c r="O39" s="245">
        <v>0</v>
      </c>
      <c r="P39" s="245">
        <v>0</v>
      </c>
      <c r="Q39" s="245">
        <v>0</v>
      </c>
      <c r="R39" s="245">
        <v>0</v>
      </c>
      <c r="S39" s="245">
        <v>0</v>
      </c>
      <c r="T39" s="245">
        <v>0</v>
      </c>
      <c r="U39" s="245">
        <v>0</v>
      </c>
      <c r="V39" s="246">
        <v>0</v>
      </c>
      <c r="W39" s="246">
        <v>0</v>
      </c>
      <c r="X39" s="252">
        <f t="shared" ref="X39" si="46">SUM(X40:X44)</f>
        <v>0</v>
      </c>
      <c r="Y39" s="245">
        <v>0</v>
      </c>
      <c r="Z39" s="252">
        <f t="shared" ref="Z39" si="47">SUM(Z40:Z44)</f>
        <v>0</v>
      </c>
      <c r="AA39" s="252">
        <v>0</v>
      </c>
      <c r="AB39" s="252">
        <f t="shared" ref="AB39" si="48">SUM(AB40:AB44)</f>
        <v>5</v>
      </c>
      <c r="AC39" s="245">
        <v>0</v>
      </c>
      <c r="AD39" s="245">
        <v>0</v>
      </c>
      <c r="AE39" s="245">
        <v>0</v>
      </c>
      <c r="AF39" s="245">
        <v>0</v>
      </c>
      <c r="AG39" s="245">
        <v>0</v>
      </c>
      <c r="AH39" s="245">
        <v>0</v>
      </c>
      <c r="AI39" s="245">
        <v>0</v>
      </c>
      <c r="AJ39" s="245">
        <v>0</v>
      </c>
      <c r="AK39" s="245">
        <v>0</v>
      </c>
      <c r="AL39" s="245">
        <v>0</v>
      </c>
      <c r="AM39" s="245">
        <v>0</v>
      </c>
      <c r="AN39" s="245">
        <v>0</v>
      </c>
      <c r="AO39" s="245">
        <v>0</v>
      </c>
      <c r="AP39" s="245">
        <v>0</v>
      </c>
      <c r="AQ39" s="245">
        <v>0</v>
      </c>
      <c r="AR39" s="245">
        <v>0</v>
      </c>
      <c r="AS39" s="245">
        <v>0</v>
      </c>
      <c r="AT39" s="245">
        <v>0</v>
      </c>
      <c r="AU39" s="245">
        <v>0</v>
      </c>
      <c r="AV39" s="252">
        <f t="shared" ref="AV39" si="49">SUM(AV40:AV44)</f>
        <v>0</v>
      </c>
      <c r="AW39" s="245">
        <v>0</v>
      </c>
      <c r="AX39" s="245">
        <v>0</v>
      </c>
      <c r="AY39" s="245">
        <v>0</v>
      </c>
    </row>
    <row r="40" spans="1:51" s="247" customFormat="1" ht="39.75" customHeight="1" x14ac:dyDescent="0.2">
      <c r="A40" s="258" t="s">
        <v>847</v>
      </c>
      <c r="B40" s="259" t="s">
        <v>931</v>
      </c>
      <c r="C40" s="258" t="s">
        <v>932</v>
      </c>
      <c r="D40" s="274">
        <v>0</v>
      </c>
      <c r="E40" s="245">
        <v>0</v>
      </c>
      <c r="F40" s="245">
        <v>0</v>
      </c>
      <c r="G40" s="245">
        <v>0</v>
      </c>
      <c r="H40" s="274">
        <v>0</v>
      </c>
      <c r="I40" s="252">
        <v>0</v>
      </c>
      <c r="J40" s="274">
        <v>0</v>
      </c>
      <c r="K40" s="245">
        <v>0</v>
      </c>
      <c r="L40" s="245">
        <v>0</v>
      </c>
      <c r="M40" s="245">
        <v>0</v>
      </c>
      <c r="N40" s="245">
        <v>0</v>
      </c>
      <c r="O40" s="245">
        <v>0</v>
      </c>
      <c r="P40" s="245">
        <v>0</v>
      </c>
      <c r="Q40" s="245">
        <v>0</v>
      </c>
      <c r="R40" s="245">
        <v>0</v>
      </c>
      <c r="S40" s="245">
        <v>0</v>
      </c>
      <c r="T40" s="245">
        <v>0</v>
      </c>
      <c r="U40" s="245">
        <v>0</v>
      </c>
      <c r="V40" s="246">
        <v>0</v>
      </c>
      <c r="W40" s="246">
        <v>0</v>
      </c>
      <c r="X40" s="274">
        <v>0</v>
      </c>
      <c r="Y40" s="245">
        <v>0</v>
      </c>
      <c r="Z40" s="274">
        <v>0</v>
      </c>
      <c r="AA40" s="252">
        <v>0</v>
      </c>
      <c r="AB40" s="278">
        <v>1</v>
      </c>
      <c r="AC40" s="245">
        <v>0</v>
      </c>
      <c r="AD40" s="245">
        <v>0</v>
      </c>
      <c r="AE40" s="245">
        <v>0</v>
      </c>
      <c r="AF40" s="245">
        <v>0</v>
      </c>
      <c r="AG40" s="245">
        <v>0</v>
      </c>
      <c r="AH40" s="245">
        <v>0</v>
      </c>
      <c r="AI40" s="245">
        <v>0</v>
      </c>
      <c r="AJ40" s="245">
        <v>0</v>
      </c>
      <c r="AK40" s="245">
        <v>0</v>
      </c>
      <c r="AL40" s="245">
        <v>0</v>
      </c>
      <c r="AM40" s="245">
        <v>0</v>
      </c>
      <c r="AN40" s="245">
        <v>0</v>
      </c>
      <c r="AO40" s="245">
        <v>0</v>
      </c>
      <c r="AP40" s="245">
        <v>0</v>
      </c>
      <c r="AQ40" s="245">
        <v>0</v>
      </c>
      <c r="AR40" s="245">
        <v>0</v>
      </c>
      <c r="AS40" s="245">
        <v>0</v>
      </c>
      <c r="AT40" s="245">
        <v>0</v>
      </c>
      <c r="AU40" s="245">
        <v>0</v>
      </c>
      <c r="AV40" s="274">
        <v>0</v>
      </c>
      <c r="AW40" s="245">
        <v>0</v>
      </c>
      <c r="AX40" s="245">
        <v>0</v>
      </c>
      <c r="AY40" s="245">
        <v>0</v>
      </c>
    </row>
    <row r="41" spans="1:51" s="247" customFormat="1" ht="39.75" customHeight="1" x14ac:dyDescent="0.2">
      <c r="A41" s="258" t="s">
        <v>868</v>
      </c>
      <c r="B41" s="259" t="s">
        <v>933</v>
      </c>
      <c r="C41" s="258" t="s">
        <v>934</v>
      </c>
      <c r="D41" s="274">
        <v>0</v>
      </c>
      <c r="E41" s="245">
        <v>0</v>
      </c>
      <c r="F41" s="245">
        <v>0</v>
      </c>
      <c r="G41" s="245">
        <v>0</v>
      </c>
      <c r="H41" s="274">
        <v>0</v>
      </c>
      <c r="I41" s="252">
        <v>0</v>
      </c>
      <c r="J41" s="274">
        <v>0</v>
      </c>
      <c r="K41" s="245">
        <v>0</v>
      </c>
      <c r="L41" s="245">
        <v>0</v>
      </c>
      <c r="M41" s="245">
        <v>0</v>
      </c>
      <c r="N41" s="245">
        <v>0</v>
      </c>
      <c r="O41" s="245">
        <v>0</v>
      </c>
      <c r="P41" s="245">
        <v>0</v>
      </c>
      <c r="Q41" s="245">
        <v>0</v>
      </c>
      <c r="R41" s="245">
        <v>0</v>
      </c>
      <c r="S41" s="245">
        <v>0</v>
      </c>
      <c r="T41" s="245">
        <v>0</v>
      </c>
      <c r="U41" s="245">
        <v>0</v>
      </c>
      <c r="V41" s="246">
        <v>0</v>
      </c>
      <c r="W41" s="246">
        <v>0</v>
      </c>
      <c r="X41" s="274">
        <v>0</v>
      </c>
      <c r="Y41" s="245">
        <v>0</v>
      </c>
      <c r="Z41" s="274">
        <v>0</v>
      </c>
      <c r="AA41" s="252">
        <v>0</v>
      </c>
      <c r="AB41" s="278">
        <v>1</v>
      </c>
      <c r="AC41" s="245">
        <v>0</v>
      </c>
      <c r="AD41" s="245">
        <v>0</v>
      </c>
      <c r="AE41" s="245">
        <v>0</v>
      </c>
      <c r="AF41" s="245">
        <v>0</v>
      </c>
      <c r="AG41" s="245">
        <v>0</v>
      </c>
      <c r="AH41" s="245">
        <v>0</v>
      </c>
      <c r="AI41" s="245">
        <v>0</v>
      </c>
      <c r="AJ41" s="245">
        <v>0</v>
      </c>
      <c r="AK41" s="245">
        <v>0</v>
      </c>
      <c r="AL41" s="245">
        <v>0</v>
      </c>
      <c r="AM41" s="245">
        <v>0</v>
      </c>
      <c r="AN41" s="245">
        <v>0</v>
      </c>
      <c r="AO41" s="245">
        <v>0</v>
      </c>
      <c r="AP41" s="245">
        <v>0</v>
      </c>
      <c r="AQ41" s="245">
        <v>0</v>
      </c>
      <c r="AR41" s="245">
        <v>0</v>
      </c>
      <c r="AS41" s="245">
        <v>0</v>
      </c>
      <c r="AT41" s="245">
        <v>0</v>
      </c>
      <c r="AU41" s="245">
        <v>0</v>
      </c>
      <c r="AV41" s="274">
        <v>0</v>
      </c>
      <c r="AW41" s="245">
        <v>0</v>
      </c>
      <c r="AX41" s="245">
        <v>0</v>
      </c>
      <c r="AY41" s="245">
        <v>0</v>
      </c>
    </row>
    <row r="42" spans="1:51" s="247" customFormat="1" ht="39.75" customHeight="1" x14ac:dyDescent="0.2">
      <c r="A42" s="258" t="s">
        <v>871</v>
      </c>
      <c r="B42" s="259" t="s">
        <v>935</v>
      </c>
      <c r="C42" s="258" t="s">
        <v>936</v>
      </c>
      <c r="D42" s="274">
        <v>0</v>
      </c>
      <c r="E42" s="245">
        <v>0</v>
      </c>
      <c r="F42" s="245">
        <v>0</v>
      </c>
      <c r="G42" s="245">
        <v>0</v>
      </c>
      <c r="H42" s="274">
        <v>0</v>
      </c>
      <c r="I42" s="252">
        <v>0</v>
      </c>
      <c r="J42" s="274">
        <v>0</v>
      </c>
      <c r="K42" s="245">
        <v>0</v>
      </c>
      <c r="L42" s="245">
        <v>0</v>
      </c>
      <c r="M42" s="245">
        <v>0</v>
      </c>
      <c r="N42" s="245">
        <v>0</v>
      </c>
      <c r="O42" s="245">
        <v>0</v>
      </c>
      <c r="P42" s="245">
        <v>0</v>
      </c>
      <c r="Q42" s="245">
        <v>0</v>
      </c>
      <c r="R42" s="245">
        <v>0</v>
      </c>
      <c r="S42" s="245">
        <v>0</v>
      </c>
      <c r="T42" s="245">
        <v>0</v>
      </c>
      <c r="U42" s="245">
        <v>0</v>
      </c>
      <c r="V42" s="246">
        <v>0</v>
      </c>
      <c r="W42" s="246">
        <v>0</v>
      </c>
      <c r="X42" s="274">
        <v>0</v>
      </c>
      <c r="Y42" s="245">
        <v>0</v>
      </c>
      <c r="Z42" s="274">
        <v>0</v>
      </c>
      <c r="AA42" s="252">
        <v>0</v>
      </c>
      <c r="AB42" s="278">
        <v>1</v>
      </c>
      <c r="AC42" s="245">
        <v>0</v>
      </c>
      <c r="AD42" s="245">
        <v>0</v>
      </c>
      <c r="AE42" s="245">
        <v>0</v>
      </c>
      <c r="AF42" s="245">
        <v>0</v>
      </c>
      <c r="AG42" s="245">
        <v>0</v>
      </c>
      <c r="AH42" s="245">
        <v>0</v>
      </c>
      <c r="AI42" s="245">
        <v>0</v>
      </c>
      <c r="AJ42" s="245">
        <v>0</v>
      </c>
      <c r="AK42" s="245">
        <v>0</v>
      </c>
      <c r="AL42" s="245">
        <v>0</v>
      </c>
      <c r="AM42" s="245">
        <v>0</v>
      </c>
      <c r="AN42" s="245">
        <v>0</v>
      </c>
      <c r="AO42" s="245">
        <v>0</v>
      </c>
      <c r="AP42" s="245">
        <v>0</v>
      </c>
      <c r="AQ42" s="245">
        <v>0</v>
      </c>
      <c r="AR42" s="245">
        <v>0</v>
      </c>
      <c r="AS42" s="245">
        <v>0</v>
      </c>
      <c r="AT42" s="245">
        <v>0</v>
      </c>
      <c r="AU42" s="245">
        <v>0</v>
      </c>
      <c r="AV42" s="274">
        <v>0</v>
      </c>
      <c r="AW42" s="245">
        <v>0</v>
      </c>
      <c r="AX42" s="245">
        <v>0</v>
      </c>
      <c r="AY42" s="245">
        <v>0</v>
      </c>
    </row>
    <row r="43" spans="1:51" s="247" customFormat="1" ht="39.75" customHeight="1" x14ac:dyDescent="0.2">
      <c r="A43" s="258" t="s">
        <v>872</v>
      </c>
      <c r="B43" s="259" t="s">
        <v>937</v>
      </c>
      <c r="C43" s="258" t="s">
        <v>938</v>
      </c>
      <c r="D43" s="274">
        <v>0</v>
      </c>
      <c r="E43" s="245">
        <v>0</v>
      </c>
      <c r="F43" s="245">
        <v>0</v>
      </c>
      <c r="G43" s="245">
        <v>0</v>
      </c>
      <c r="H43" s="274">
        <v>0</v>
      </c>
      <c r="I43" s="252">
        <v>0</v>
      </c>
      <c r="J43" s="274">
        <v>0</v>
      </c>
      <c r="K43" s="245">
        <v>0</v>
      </c>
      <c r="L43" s="245">
        <v>0</v>
      </c>
      <c r="M43" s="245">
        <v>0</v>
      </c>
      <c r="N43" s="245">
        <v>0</v>
      </c>
      <c r="O43" s="245">
        <v>0</v>
      </c>
      <c r="P43" s="245">
        <v>0</v>
      </c>
      <c r="Q43" s="245">
        <v>0</v>
      </c>
      <c r="R43" s="245">
        <v>0</v>
      </c>
      <c r="S43" s="245">
        <v>0</v>
      </c>
      <c r="T43" s="245">
        <v>0</v>
      </c>
      <c r="U43" s="245">
        <v>0</v>
      </c>
      <c r="V43" s="246">
        <v>0</v>
      </c>
      <c r="W43" s="246">
        <v>0</v>
      </c>
      <c r="X43" s="274">
        <v>0</v>
      </c>
      <c r="Y43" s="245">
        <v>0</v>
      </c>
      <c r="Z43" s="274">
        <v>0</v>
      </c>
      <c r="AA43" s="252">
        <v>0</v>
      </c>
      <c r="AB43" s="278">
        <v>1</v>
      </c>
      <c r="AC43" s="245">
        <v>0</v>
      </c>
      <c r="AD43" s="245">
        <v>0</v>
      </c>
      <c r="AE43" s="245">
        <v>0</v>
      </c>
      <c r="AF43" s="245">
        <v>0</v>
      </c>
      <c r="AG43" s="245">
        <v>0</v>
      </c>
      <c r="AH43" s="245">
        <v>0</v>
      </c>
      <c r="AI43" s="245">
        <v>0</v>
      </c>
      <c r="AJ43" s="245">
        <v>0</v>
      </c>
      <c r="AK43" s="245">
        <v>0</v>
      </c>
      <c r="AL43" s="245">
        <v>0</v>
      </c>
      <c r="AM43" s="245">
        <v>0</v>
      </c>
      <c r="AN43" s="245">
        <v>0</v>
      </c>
      <c r="AO43" s="245">
        <v>0</v>
      </c>
      <c r="AP43" s="245">
        <v>0</v>
      </c>
      <c r="AQ43" s="245">
        <v>0</v>
      </c>
      <c r="AR43" s="245">
        <v>0</v>
      </c>
      <c r="AS43" s="245">
        <v>0</v>
      </c>
      <c r="AT43" s="245">
        <v>0</v>
      </c>
      <c r="AU43" s="245">
        <v>0</v>
      </c>
      <c r="AV43" s="274">
        <v>0</v>
      </c>
      <c r="AW43" s="245">
        <v>0</v>
      </c>
      <c r="AX43" s="245">
        <v>0</v>
      </c>
      <c r="AY43" s="245">
        <v>0</v>
      </c>
    </row>
    <row r="44" spans="1:51" s="247" customFormat="1" ht="39.75" customHeight="1" x14ac:dyDescent="0.2">
      <c r="A44" s="258" t="s">
        <v>873</v>
      </c>
      <c r="B44" s="259" t="s">
        <v>939</v>
      </c>
      <c r="C44" s="258" t="s">
        <v>940</v>
      </c>
      <c r="D44" s="274">
        <v>0</v>
      </c>
      <c r="E44" s="245">
        <v>0</v>
      </c>
      <c r="F44" s="245">
        <v>0</v>
      </c>
      <c r="G44" s="245">
        <v>0</v>
      </c>
      <c r="H44" s="274">
        <v>0</v>
      </c>
      <c r="I44" s="252">
        <v>0</v>
      </c>
      <c r="J44" s="274">
        <v>0</v>
      </c>
      <c r="K44" s="245">
        <v>0</v>
      </c>
      <c r="L44" s="245">
        <v>0</v>
      </c>
      <c r="M44" s="245">
        <v>0</v>
      </c>
      <c r="N44" s="245">
        <v>0</v>
      </c>
      <c r="O44" s="245">
        <v>0</v>
      </c>
      <c r="P44" s="245">
        <v>0</v>
      </c>
      <c r="Q44" s="245">
        <v>0</v>
      </c>
      <c r="R44" s="245">
        <v>0</v>
      </c>
      <c r="S44" s="245">
        <v>0</v>
      </c>
      <c r="T44" s="245">
        <v>0</v>
      </c>
      <c r="U44" s="245">
        <v>0</v>
      </c>
      <c r="V44" s="246">
        <v>0</v>
      </c>
      <c r="W44" s="246">
        <v>0</v>
      </c>
      <c r="X44" s="274">
        <v>0</v>
      </c>
      <c r="Y44" s="245">
        <v>0</v>
      </c>
      <c r="Z44" s="274">
        <v>0</v>
      </c>
      <c r="AA44" s="252">
        <v>0</v>
      </c>
      <c r="AB44" s="278">
        <v>1</v>
      </c>
      <c r="AC44" s="245">
        <v>0</v>
      </c>
      <c r="AD44" s="245">
        <v>0</v>
      </c>
      <c r="AE44" s="245">
        <v>0</v>
      </c>
      <c r="AF44" s="245">
        <v>0</v>
      </c>
      <c r="AG44" s="245">
        <v>0</v>
      </c>
      <c r="AH44" s="245">
        <v>0</v>
      </c>
      <c r="AI44" s="245">
        <v>0</v>
      </c>
      <c r="AJ44" s="245">
        <v>0</v>
      </c>
      <c r="AK44" s="245">
        <v>0</v>
      </c>
      <c r="AL44" s="245">
        <v>0</v>
      </c>
      <c r="AM44" s="245">
        <v>0</v>
      </c>
      <c r="AN44" s="245">
        <v>0</v>
      </c>
      <c r="AO44" s="245">
        <v>0</v>
      </c>
      <c r="AP44" s="245">
        <v>0</v>
      </c>
      <c r="AQ44" s="245">
        <v>0</v>
      </c>
      <c r="AR44" s="245">
        <v>0</v>
      </c>
      <c r="AS44" s="245">
        <v>0</v>
      </c>
      <c r="AT44" s="245">
        <v>0</v>
      </c>
      <c r="AU44" s="245">
        <v>0</v>
      </c>
      <c r="AV44" s="274">
        <v>0</v>
      </c>
      <c r="AW44" s="245">
        <v>0</v>
      </c>
      <c r="AX44" s="245">
        <v>0</v>
      </c>
      <c r="AY44" s="245">
        <v>0</v>
      </c>
    </row>
    <row r="45" spans="1:51" s="247" customFormat="1" ht="39.75" customHeight="1" x14ac:dyDescent="0.2">
      <c r="A45" s="256" t="s">
        <v>719</v>
      </c>
      <c r="B45" s="257" t="s">
        <v>941</v>
      </c>
      <c r="C45" s="256" t="s">
        <v>942</v>
      </c>
      <c r="D45" s="252">
        <f>SUM(D46:D60)</f>
        <v>0</v>
      </c>
      <c r="E45" s="245">
        <f>SUM(E46:E60)</f>
        <v>0</v>
      </c>
      <c r="F45" s="245">
        <v>0</v>
      </c>
      <c r="G45" s="245">
        <v>0</v>
      </c>
      <c r="H45" s="252">
        <f t="shared" ref="H45" si="50">SUM(H46:H60)</f>
        <v>0</v>
      </c>
      <c r="I45" s="252">
        <v>0</v>
      </c>
      <c r="J45" s="252">
        <f t="shared" ref="J45" si="51">SUM(J46:J60)</f>
        <v>0</v>
      </c>
      <c r="K45" s="245">
        <v>0</v>
      </c>
      <c r="L45" s="245">
        <v>0</v>
      </c>
      <c r="M45" s="245">
        <v>0</v>
      </c>
      <c r="N45" s="245">
        <v>0</v>
      </c>
      <c r="O45" s="245">
        <v>0</v>
      </c>
      <c r="P45" s="245">
        <v>0</v>
      </c>
      <c r="Q45" s="245">
        <v>0</v>
      </c>
      <c r="R45" s="245">
        <v>0</v>
      </c>
      <c r="S45" s="245">
        <v>0</v>
      </c>
      <c r="T45" s="245">
        <v>0</v>
      </c>
      <c r="U45" s="245">
        <v>0</v>
      </c>
      <c r="V45" s="246">
        <v>4.62</v>
      </c>
      <c r="W45" s="246">
        <v>6.32</v>
      </c>
      <c r="X45" s="252">
        <f t="shared" ref="X45" si="52">SUM(X46:X60)</f>
        <v>0</v>
      </c>
      <c r="Y45" s="245">
        <v>0</v>
      </c>
      <c r="Z45" s="252">
        <f t="shared" ref="Z45" si="53">SUM(Z46:Z60)</f>
        <v>0</v>
      </c>
      <c r="AA45" s="252">
        <v>0</v>
      </c>
      <c r="AB45" s="252">
        <f t="shared" ref="AB45" si="54">SUM(AB46:AB60)</f>
        <v>0</v>
      </c>
      <c r="AC45" s="245">
        <v>0</v>
      </c>
      <c r="AD45" s="245">
        <v>0</v>
      </c>
      <c r="AE45" s="245">
        <v>0</v>
      </c>
      <c r="AF45" s="245">
        <v>0</v>
      </c>
      <c r="AG45" s="245">
        <v>0</v>
      </c>
      <c r="AH45" s="245">
        <v>0</v>
      </c>
      <c r="AI45" s="245">
        <v>0</v>
      </c>
      <c r="AJ45" s="245">
        <v>0</v>
      </c>
      <c r="AK45" s="245">
        <v>0</v>
      </c>
      <c r="AL45" s="245">
        <v>0</v>
      </c>
      <c r="AM45" s="245">
        <v>0</v>
      </c>
      <c r="AN45" s="245">
        <v>0</v>
      </c>
      <c r="AO45" s="245">
        <v>0</v>
      </c>
      <c r="AP45" s="245">
        <v>0</v>
      </c>
      <c r="AQ45" s="245">
        <v>0</v>
      </c>
      <c r="AR45" s="245">
        <v>0</v>
      </c>
      <c r="AS45" s="245">
        <v>0</v>
      </c>
      <c r="AT45" s="245">
        <v>0</v>
      </c>
      <c r="AU45" s="245">
        <v>0</v>
      </c>
      <c r="AV45" s="252">
        <f t="shared" ref="AV45" si="55">SUM(AV46:AV60)</f>
        <v>0</v>
      </c>
      <c r="AW45" s="245">
        <v>0</v>
      </c>
      <c r="AX45" s="245">
        <v>0</v>
      </c>
      <c r="AY45" s="245">
        <v>0</v>
      </c>
    </row>
    <row r="46" spans="1:51" s="247" customFormat="1" ht="39.75" customHeight="1" x14ac:dyDescent="0.2">
      <c r="A46" s="258" t="s">
        <v>848</v>
      </c>
      <c r="B46" s="259" t="s">
        <v>943</v>
      </c>
      <c r="C46" s="258" t="s">
        <v>944</v>
      </c>
      <c r="D46" s="274">
        <v>0</v>
      </c>
      <c r="E46" s="245">
        <v>0</v>
      </c>
      <c r="F46" s="245">
        <v>0</v>
      </c>
      <c r="G46" s="245">
        <v>0</v>
      </c>
      <c r="H46" s="274">
        <v>0</v>
      </c>
      <c r="I46" s="252">
        <v>0</v>
      </c>
      <c r="J46" s="274">
        <v>0</v>
      </c>
      <c r="K46" s="245">
        <v>0</v>
      </c>
      <c r="L46" s="245">
        <v>0</v>
      </c>
      <c r="M46" s="245">
        <v>0</v>
      </c>
      <c r="N46" s="245">
        <v>0</v>
      </c>
      <c r="O46" s="245">
        <v>0</v>
      </c>
      <c r="P46" s="245">
        <v>0</v>
      </c>
      <c r="Q46" s="245">
        <v>0</v>
      </c>
      <c r="R46" s="245">
        <v>0</v>
      </c>
      <c r="S46" s="245">
        <v>0</v>
      </c>
      <c r="T46" s="245">
        <v>0</v>
      </c>
      <c r="U46" s="245">
        <v>0</v>
      </c>
      <c r="V46" s="246">
        <v>0.4</v>
      </c>
      <c r="W46" s="246">
        <v>0</v>
      </c>
      <c r="X46" s="274">
        <v>0</v>
      </c>
      <c r="Y46" s="245">
        <v>0</v>
      </c>
      <c r="Z46" s="274">
        <v>0</v>
      </c>
      <c r="AA46" s="252">
        <v>0</v>
      </c>
      <c r="AB46" s="274">
        <v>0</v>
      </c>
      <c r="AC46" s="245">
        <v>0</v>
      </c>
      <c r="AD46" s="245">
        <v>0</v>
      </c>
      <c r="AE46" s="245">
        <v>0</v>
      </c>
      <c r="AF46" s="245">
        <v>0</v>
      </c>
      <c r="AG46" s="245">
        <v>0</v>
      </c>
      <c r="AH46" s="245">
        <v>0</v>
      </c>
      <c r="AI46" s="245">
        <v>0</v>
      </c>
      <c r="AJ46" s="245">
        <v>0</v>
      </c>
      <c r="AK46" s="245">
        <v>0</v>
      </c>
      <c r="AL46" s="245">
        <v>0</v>
      </c>
      <c r="AM46" s="245">
        <v>0</v>
      </c>
      <c r="AN46" s="245">
        <v>0</v>
      </c>
      <c r="AO46" s="245">
        <v>0</v>
      </c>
      <c r="AP46" s="245">
        <v>0</v>
      </c>
      <c r="AQ46" s="245">
        <v>0</v>
      </c>
      <c r="AR46" s="245">
        <v>0</v>
      </c>
      <c r="AS46" s="245">
        <v>0</v>
      </c>
      <c r="AT46" s="245">
        <v>0</v>
      </c>
      <c r="AU46" s="245">
        <v>0</v>
      </c>
      <c r="AV46" s="274">
        <v>0</v>
      </c>
      <c r="AW46" s="245">
        <v>0</v>
      </c>
      <c r="AX46" s="245">
        <v>0</v>
      </c>
      <c r="AY46" s="245">
        <v>0</v>
      </c>
    </row>
    <row r="47" spans="1:51" s="247" customFormat="1" ht="39.75" customHeight="1" x14ac:dyDescent="0.2">
      <c r="A47" s="258" t="s">
        <v>849</v>
      </c>
      <c r="B47" s="259" t="s">
        <v>945</v>
      </c>
      <c r="C47" s="258" t="s">
        <v>946</v>
      </c>
      <c r="D47" s="274">
        <v>0</v>
      </c>
      <c r="E47" s="245">
        <v>0</v>
      </c>
      <c r="F47" s="245">
        <v>0</v>
      </c>
      <c r="G47" s="245">
        <v>0</v>
      </c>
      <c r="H47" s="274">
        <v>0</v>
      </c>
      <c r="I47" s="252">
        <v>0</v>
      </c>
      <c r="J47" s="274">
        <v>0</v>
      </c>
      <c r="K47" s="245">
        <v>0</v>
      </c>
      <c r="L47" s="245">
        <v>0</v>
      </c>
      <c r="M47" s="245">
        <v>0</v>
      </c>
      <c r="N47" s="245">
        <v>0</v>
      </c>
      <c r="O47" s="245">
        <v>0</v>
      </c>
      <c r="P47" s="245">
        <v>0</v>
      </c>
      <c r="Q47" s="245">
        <v>0</v>
      </c>
      <c r="R47" s="245">
        <v>0</v>
      </c>
      <c r="S47" s="245">
        <v>0</v>
      </c>
      <c r="T47" s="245">
        <v>0</v>
      </c>
      <c r="U47" s="245">
        <v>0</v>
      </c>
      <c r="V47" s="246">
        <v>0.16</v>
      </c>
      <c r="W47" s="246">
        <v>0</v>
      </c>
      <c r="X47" s="274">
        <v>0</v>
      </c>
      <c r="Y47" s="245">
        <v>0</v>
      </c>
      <c r="Z47" s="274">
        <v>0</v>
      </c>
      <c r="AA47" s="252">
        <v>0</v>
      </c>
      <c r="AB47" s="274">
        <v>0</v>
      </c>
      <c r="AC47" s="245">
        <v>0</v>
      </c>
      <c r="AD47" s="245">
        <v>0</v>
      </c>
      <c r="AE47" s="245">
        <v>0</v>
      </c>
      <c r="AF47" s="245">
        <v>0</v>
      </c>
      <c r="AG47" s="245">
        <v>0</v>
      </c>
      <c r="AH47" s="245">
        <v>0</v>
      </c>
      <c r="AI47" s="245">
        <v>0</v>
      </c>
      <c r="AJ47" s="245">
        <v>0</v>
      </c>
      <c r="AK47" s="245">
        <v>0</v>
      </c>
      <c r="AL47" s="245">
        <v>0</v>
      </c>
      <c r="AM47" s="245">
        <v>0</v>
      </c>
      <c r="AN47" s="245">
        <v>0</v>
      </c>
      <c r="AO47" s="245">
        <v>0</v>
      </c>
      <c r="AP47" s="245">
        <v>0</v>
      </c>
      <c r="AQ47" s="245">
        <v>0</v>
      </c>
      <c r="AR47" s="245">
        <v>0</v>
      </c>
      <c r="AS47" s="245">
        <v>0</v>
      </c>
      <c r="AT47" s="245">
        <v>0</v>
      </c>
      <c r="AU47" s="245">
        <v>0</v>
      </c>
      <c r="AV47" s="274">
        <v>0</v>
      </c>
      <c r="AW47" s="245">
        <v>0</v>
      </c>
      <c r="AX47" s="245">
        <v>0</v>
      </c>
      <c r="AY47" s="245">
        <v>0</v>
      </c>
    </row>
    <row r="48" spans="1:51" s="247" customFormat="1" ht="39.75" customHeight="1" x14ac:dyDescent="0.2">
      <c r="A48" s="258" t="s">
        <v>850</v>
      </c>
      <c r="B48" s="259" t="s">
        <v>947</v>
      </c>
      <c r="C48" s="258" t="s">
        <v>948</v>
      </c>
      <c r="D48" s="274">
        <v>0</v>
      </c>
      <c r="E48" s="245">
        <v>0</v>
      </c>
      <c r="F48" s="245">
        <v>0</v>
      </c>
      <c r="G48" s="245">
        <v>0</v>
      </c>
      <c r="H48" s="274">
        <v>0</v>
      </c>
      <c r="I48" s="252">
        <v>0</v>
      </c>
      <c r="J48" s="274">
        <v>0</v>
      </c>
      <c r="K48" s="245">
        <v>0</v>
      </c>
      <c r="L48" s="245">
        <v>0</v>
      </c>
      <c r="M48" s="245">
        <v>0</v>
      </c>
      <c r="N48" s="245">
        <v>0</v>
      </c>
      <c r="O48" s="245">
        <v>0</v>
      </c>
      <c r="P48" s="245">
        <v>0</v>
      </c>
      <c r="Q48" s="245">
        <v>0</v>
      </c>
      <c r="R48" s="245">
        <v>0</v>
      </c>
      <c r="S48" s="245">
        <v>0</v>
      </c>
      <c r="T48" s="245">
        <v>0</v>
      </c>
      <c r="U48" s="245">
        <v>0</v>
      </c>
      <c r="V48" s="246">
        <v>0.25</v>
      </c>
      <c r="W48" s="246">
        <v>0</v>
      </c>
      <c r="X48" s="274">
        <v>0</v>
      </c>
      <c r="Y48" s="245">
        <v>0</v>
      </c>
      <c r="Z48" s="274">
        <v>0</v>
      </c>
      <c r="AA48" s="252">
        <v>0</v>
      </c>
      <c r="AB48" s="274">
        <v>0</v>
      </c>
      <c r="AC48" s="245">
        <v>0</v>
      </c>
      <c r="AD48" s="245">
        <v>0</v>
      </c>
      <c r="AE48" s="245">
        <v>0</v>
      </c>
      <c r="AF48" s="245">
        <v>0</v>
      </c>
      <c r="AG48" s="245">
        <v>0</v>
      </c>
      <c r="AH48" s="245">
        <v>0</v>
      </c>
      <c r="AI48" s="245">
        <v>0</v>
      </c>
      <c r="AJ48" s="245">
        <v>0</v>
      </c>
      <c r="AK48" s="245">
        <v>0</v>
      </c>
      <c r="AL48" s="245">
        <v>0</v>
      </c>
      <c r="AM48" s="245">
        <v>0</v>
      </c>
      <c r="AN48" s="245">
        <v>0</v>
      </c>
      <c r="AO48" s="245">
        <v>0</v>
      </c>
      <c r="AP48" s="245">
        <v>0</v>
      </c>
      <c r="AQ48" s="245">
        <v>0</v>
      </c>
      <c r="AR48" s="245">
        <v>0</v>
      </c>
      <c r="AS48" s="245">
        <v>0</v>
      </c>
      <c r="AT48" s="245">
        <v>0</v>
      </c>
      <c r="AU48" s="245">
        <v>0</v>
      </c>
      <c r="AV48" s="274">
        <v>0</v>
      </c>
      <c r="AW48" s="245">
        <v>0</v>
      </c>
      <c r="AX48" s="245">
        <v>0</v>
      </c>
      <c r="AY48" s="245">
        <v>0</v>
      </c>
    </row>
    <row r="49" spans="1:51" s="247" customFormat="1" ht="39.75" customHeight="1" x14ac:dyDescent="0.2">
      <c r="A49" s="258" t="s">
        <v>949</v>
      </c>
      <c r="B49" s="259" t="s">
        <v>950</v>
      </c>
      <c r="C49" s="258" t="s">
        <v>951</v>
      </c>
      <c r="D49" s="274">
        <v>0</v>
      </c>
      <c r="E49" s="245">
        <v>0</v>
      </c>
      <c r="F49" s="245">
        <v>0</v>
      </c>
      <c r="G49" s="245">
        <v>0</v>
      </c>
      <c r="H49" s="274">
        <v>0</v>
      </c>
      <c r="I49" s="252">
        <v>0</v>
      </c>
      <c r="J49" s="274">
        <v>0</v>
      </c>
      <c r="K49" s="245">
        <v>0</v>
      </c>
      <c r="L49" s="245">
        <v>0</v>
      </c>
      <c r="M49" s="245">
        <v>0</v>
      </c>
      <c r="N49" s="245">
        <v>0</v>
      </c>
      <c r="O49" s="245">
        <v>0</v>
      </c>
      <c r="P49" s="245">
        <v>0</v>
      </c>
      <c r="Q49" s="245">
        <v>0</v>
      </c>
      <c r="R49" s="245">
        <v>0</v>
      </c>
      <c r="S49" s="245">
        <v>0</v>
      </c>
      <c r="T49" s="245">
        <v>0</v>
      </c>
      <c r="U49" s="245">
        <v>0</v>
      </c>
      <c r="V49" s="246">
        <v>0.4</v>
      </c>
      <c r="W49" s="246">
        <v>0</v>
      </c>
      <c r="X49" s="274">
        <v>0</v>
      </c>
      <c r="Y49" s="245">
        <v>0</v>
      </c>
      <c r="Z49" s="274">
        <v>0</v>
      </c>
      <c r="AA49" s="252">
        <v>0</v>
      </c>
      <c r="AB49" s="274">
        <v>0</v>
      </c>
      <c r="AC49" s="245">
        <v>0</v>
      </c>
      <c r="AD49" s="245">
        <v>0</v>
      </c>
      <c r="AE49" s="245">
        <v>0</v>
      </c>
      <c r="AF49" s="245">
        <v>0</v>
      </c>
      <c r="AG49" s="245">
        <v>0</v>
      </c>
      <c r="AH49" s="245">
        <v>0</v>
      </c>
      <c r="AI49" s="245">
        <v>0</v>
      </c>
      <c r="AJ49" s="245">
        <v>0</v>
      </c>
      <c r="AK49" s="245">
        <v>0</v>
      </c>
      <c r="AL49" s="245">
        <v>0</v>
      </c>
      <c r="AM49" s="245">
        <v>0</v>
      </c>
      <c r="AN49" s="245">
        <v>0</v>
      </c>
      <c r="AO49" s="245">
        <v>0</v>
      </c>
      <c r="AP49" s="245">
        <v>0</v>
      </c>
      <c r="AQ49" s="245">
        <v>0</v>
      </c>
      <c r="AR49" s="245">
        <v>0</v>
      </c>
      <c r="AS49" s="245">
        <v>0</v>
      </c>
      <c r="AT49" s="245">
        <v>0</v>
      </c>
      <c r="AU49" s="245">
        <v>0</v>
      </c>
      <c r="AV49" s="274">
        <v>0</v>
      </c>
      <c r="AW49" s="245">
        <v>0</v>
      </c>
      <c r="AX49" s="245">
        <v>0</v>
      </c>
      <c r="AY49" s="245">
        <v>0</v>
      </c>
    </row>
    <row r="50" spans="1:51" s="247" customFormat="1" ht="39.75" customHeight="1" x14ac:dyDescent="0.2">
      <c r="A50" s="258" t="s">
        <v>952</v>
      </c>
      <c r="B50" s="259" t="s">
        <v>953</v>
      </c>
      <c r="C50" s="258" t="s">
        <v>954</v>
      </c>
      <c r="D50" s="274">
        <v>0</v>
      </c>
      <c r="E50" s="245">
        <v>0</v>
      </c>
      <c r="F50" s="245">
        <v>0</v>
      </c>
      <c r="G50" s="245">
        <v>0</v>
      </c>
      <c r="H50" s="274">
        <v>0</v>
      </c>
      <c r="I50" s="252">
        <v>0</v>
      </c>
      <c r="J50" s="274">
        <v>0</v>
      </c>
      <c r="K50" s="245">
        <v>0</v>
      </c>
      <c r="L50" s="245">
        <v>0</v>
      </c>
      <c r="M50" s="245">
        <v>0</v>
      </c>
      <c r="N50" s="245">
        <v>0</v>
      </c>
      <c r="O50" s="245">
        <v>0</v>
      </c>
      <c r="P50" s="245">
        <v>0</v>
      </c>
      <c r="Q50" s="245">
        <v>0</v>
      </c>
      <c r="R50" s="245">
        <v>0</v>
      </c>
      <c r="S50" s="245">
        <v>0</v>
      </c>
      <c r="T50" s="245">
        <v>0</v>
      </c>
      <c r="U50" s="245">
        <v>0</v>
      </c>
      <c r="V50" s="246">
        <v>0.25</v>
      </c>
      <c r="W50" s="246">
        <v>0</v>
      </c>
      <c r="X50" s="274">
        <v>0</v>
      </c>
      <c r="Y50" s="245">
        <v>0</v>
      </c>
      <c r="Z50" s="274">
        <v>0</v>
      </c>
      <c r="AA50" s="252">
        <v>0</v>
      </c>
      <c r="AB50" s="274">
        <v>0</v>
      </c>
      <c r="AC50" s="245">
        <v>0</v>
      </c>
      <c r="AD50" s="245">
        <v>0</v>
      </c>
      <c r="AE50" s="245">
        <v>0</v>
      </c>
      <c r="AF50" s="245">
        <v>0</v>
      </c>
      <c r="AG50" s="245">
        <v>0</v>
      </c>
      <c r="AH50" s="245">
        <v>0</v>
      </c>
      <c r="AI50" s="245">
        <v>0</v>
      </c>
      <c r="AJ50" s="245">
        <v>0</v>
      </c>
      <c r="AK50" s="245">
        <v>0</v>
      </c>
      <c r="AL50" s="245">
        <v>0</v>
      </c>
      <c r="AM50" s="245">
        <v>0</v>
      </c>
      <c r="AN50" s="245">
        <v>0</v>
      </c>
      <c r="AO50" s="245">
        <v>0</v>
      </c>
      <c r="AP50" s="245">
        <v>0</v>
      </c>
      <c r="AQ50" s="245">
        <v>0</v>
      </c>
      <c r="AR50" s="245">
        <v>0</v>
      </c>
      <c r="AS50" s="245">
        <v>0</v>
      </c>
      <c r="AT50" s="245">
        <v>0</v>
      </c>
      <c r="AU50" s="245">
        <v>0</v>
      </c>
      <c r="AV50" s="274">
        <v>0</v>
      </c>
      <c r="AW50" s="245">
        <v>0</v>
      </c>
      <c r="AX50" s="245">
        <v>0</v>
      </c>
      <c r="AY50" s="245">
        <v>0</v>
      </c>
    </row>
    <row r="51" spans="1:51" s="247" customFormat="1" ht="39.75" customHeight="1" x14ac:dyDescent="0.2">
      <c r="A51" s="258" t="s">
        <v>955</v>
      </c>
      <c r="B51" s="259" t="s">
        <v>956</v>
      </c>
      <c r="C51" s="258" t="s">
        <v>957</v>
      </c>
      <c r="D51" s="274">
        <v>0</v>
      </c>
      <c r="E51" s="245">
        <v>0</v>
      </c>
      <c r="F51" s="245">
        <v>0</v>
      </c>
      <c r="G51" s="245">
        <v>0</v>
      </c>
      <c r="H51" s="274">
        <v>0</v>
      </c>
      <c r="I51" s="252">
        <v>0</v>
      </c>
      <c r="J51" s="274">
        <v>0</v>
      </c>
      <c r="K51" s="245">
        <v>0</v>
      </c>
      <c r="L51" s="245">
        <v>0</v>
      </c>
      <c r="M51" s="245">
        <v>0</v>
      </c>
      <c r="N51" s="245">
        <v>0</v>
      </c>
      <c r="O51" s="245">
        <v>0</v>
      </c>
      <c r="P51" s="245">
        <v>0</v>
      </c>
      <c r="Q51" s="245">
        <v>0</v>
      </c>
      <c r="R51" s="245">
        <v>0</v>
      </c>
      <c r="S51" s="245">
        <v>0</v>
      </c>
      <c r="T51" s="245">
        <v>0</v>
      </c>
      <c r="U51" s="245">
        <v>0</v>
      </c>
      <c r="V51" s="246">
        <v>0.25</v>
      </c>
      <c r="W51" s="246">
        <v>0</v>
      </c>
      <c r="X51" s="274">
        <v>0</v>
      </c>
      <c r="Y51" s="245">
        <v>0</v>
      </c>
      <c r="Z51" s="274">
        <v>0</v>
      </c>
      <c r="AA51" s="252">
        <v>0</v>
      </c>
      <c r="AB51" s="274">
        <v>0</v>
      </c>
      <c r="AC51" s="245">
        <v>0</v>
      </c>
      <c r="AD51" s="245">
        <v>0</v>
      </c>
      <c r="AE51" s="245">
        <v>0</v>
      </c>
      <c r="AF51" s="245">
        <v>0</v>
      </c>
      <c r="AG51" s="245">
        <v>0</v>
      </c>
      <c r="AH51" s="245">
        <v>0</v>
      </c>
      <c r="AI51" s="245">
        <v>0</v>
      </c>
      <c r="AJ51" s="245">
        <v>0</v>
      </c>
      <c r="AK51" s="245">
        <v>0</v>
      </c>
      <c r="AL51" s="245">
        <v>0</v>
      </c>
      <c r="AM51" s="245">
        <v>0</v>
      </c>
      <c r="AN51" s="245">
        <v>0</v>
      </c>
      <c r="AO51" s="245">
        <v>0</v>
      </c>
      <c r="AP51" s="245">
        <v>0</v>
      </c>
      <c r="AQ51" s="245">
        <v>0</v>
      </c>
      <c r="AR51" s="245">
        <v>0</v>
      </c>
      <c r="AS51" s="245">
        <v>0</v>
      </c>
      <c r="AT51" s="245">
        <v>0</v>
      </c>
      <c r="AU51" s="245">
        <v>0</v>
      </c>
      <c r="AV51" s="274">
        <v>0</v>
      </c>
      <c r="AW51" s="245">
        <v>0</v>
      </c>
      <c r="AX51" s="245">
        <v>0</v>
      </c>
      <c r="AY51" s="245">
        <v>0</v>
      </c>
    </row>
    <row r="52" spans="1:51" s="247" customFormat="1" ht="39.75" customHeight="1" x14ac:dyDescent="0.2">
      <c r="A52" s="258" t="s">
        <v>958</v>
      </c>
      <c r="B52" s="259" t="s">
        <v>959</v>
      </c>
      <c r="C52" s="258" t="s">
        <v>960</v>
      </c>
      <c r="D52" s="274">
        <v>0</v>
      </c>
      <c r="E52" s="245">
        <v>0</v>
      </c>
      <c r="F52" s="245">
        <v>0</v>
      </c>
      <c r="G52" s="245">
        <v>0</v>
      </c>
      <c r="H52" s="274">
        <v>0</v>
      </c>
      <c r="I52" s="252">
        <v>0</v>
      </c>
      <c r="J52" s="274">
        <v>0</v>
      </c>
      <c r="K52" s="245">
        <v>0</v>
      </c>
      <c r="L52" s="245">
        <v>0</v>
      </c>
      <c r="M52" s="245">
        <v>0</v>
      </c>
      <c r="N52" s="245">
        <v>0</v>
      </c>
      <c r="O52" s="245">
        <v>0</v>
      </c>
      <c r="P52" s="245">
        <v>0</v>
      </c>
      <c r="Q52" s="245">
        <v>0</v>
      </c>
      <c r="R52" s="245">
        <v>0</v>
      </c>
      <c r="S52" s="245">
        <v>0</v>
      </c>
      <c r="T52" s="245">
        <v>0</v>
      </c>
      <c r="U52" s="245">
        <v>0</v>
      </c>
      <c r="V52" s="246">
        <v>0.4</v>
      </c>
      <c r="W52" s="246">
        <v>0</v>
      </c>
      <c r="X52" s="274">
        <v>0</v>
      </c>
      <c r="Y52" s="245">
        <v>0</v>
      </c>
      <c r="Z52" s="274">
        <v>0</v>
      </c>
      <c r="AA52" s="252">
        <v>0</v>
      </c>
      <c r="AB52" s="274">
        <v>0</v>
      </c>
      <c r="AC52" s="245">
        <v>0</v>
      </c>
      <c r="AD52" s="245">
        <v>0</v>
      </c>
      <c r="AE52" s="245">
        <v>0</v>
      </c>
      <c r="AF52" s="245">
        <v>0</v>
      </c>
      <c r="AG52" s="245">
        <v>0</v>
      </c>
      <c r="AH52" s="245">
        <v>0</v>
      </c>
      <c r="AI52" s="245">
        <v>0</v>
      </c>
      <c r="AJ52" s="245">
        <v>0</v>
      </c>
      <c r="AK52" s="245">
        <v>0</v>
      </c>
      <c r="AL52" s="245">
        <v>0</v>
      </c>
      <c r="AM52" s="245">
        <v>0</v>
      </c>
      <c r="AN52" s="245">
        <v>0</v>
      </c>
      <c r="AO52" s="245">
        <v>0</v>
      </c>
      <c r="AP52" s="245">
        <v>0</v>
      </c>
      <c r="AQ52" s="245">
        <v>0</v>
      </c>
      <c r="AR52" s="245">
        <v>0</v>
      </c>
      <c r="AS52" s="245">
        <v>0</v>
      </c>
      <c r="AT52" s="245">
        <v>0</v>
      </c>
      <c r="AU52" s="245">
        <v>0</v>
      </c>
      <c r="AV52" s="274">
        <v>0</v>
      </c>
      <c r="AW52" s="245">
        <v>0</v>
      </c>
      <c r="AX52" s="245">
        <v>0</v>
      </c>
      <c r="AY52" s="245">
        <v>0</v>
      </c>
    </row>
    <row r="53" spans="1:51" s="247" customFormat="1" ht="39.75" customHeight="1" x14ac:dyDescent="0.2">
      <c r="A53" s="258" t="s">
        <v>961</v>
      </c>
      <c r="B53" s="259" t="s">
        <v>962</v>
      </c>
      <c r="C53" s="258" t="s">
        <v>963</v>
      </c>
      <c r="D53" s="274">
        <v>0</v>
      </c>
      <c r="E53" s="245">
        <v>0</v>
      </c>
      <c r="F53" s="245">
        <v>0</v>
      </c>
      <c r="G53" s="245">
        <v>0</v>
      </c>
      <c r="H53" s="274">
        <v>0</v>
      </c>
      <c r="I53" s="252">
        <v>0</v>
      </c>
      <c r="J53" s="274">
        <v>0</v>
      </c>
      <c r="K53" s="245">
        <v>0</v>
      </c>
      <c r="L53" s="245">
        <v>0</v>
      </c>
      <c r="M53" s="245">
        <v>0</v>
      </c>
      <c r="N53" s="245">
        <v>0</v>
      </c>
      <c r="O53" s="245">
        <v>0</v>
      </c>
      <c r="P53" s="245">
        <v>0</v>
      </c>
      <c r="Q53" s="245">
        <v>0</v>
      </c>
      <c r="R53" s="245">
        <v>0</v>
      </c>
      <c r="S53" s="245">
        <v>0</v>
      </c>
      <c r="T53" s="245">
        <v>0</v>
      </c>
      <c r="U53" s="245">
        <v>0</v>
      </c>
      <c r="V53" s="246">
        <v>0.25</v>
      </c>
      <c r="W53" s="246">
        <v>0</v>
      </c>
      <c r="X53" s="274">
        <v>0</v>
      </c>
      <c r="Y53" s="245">
        <v>0</v>
      </c>
      <c r="Z53" s="274">
        <v>0</v>
      </c>
      <c r="AA53" s="252">
        <v>0</v>
      </c>
      <c r="AB53" s="274">
        <v>0</v>
      </c>
      <c r="AC53" s="245">
        <v>0</v>
      </c>
      <c r="AD53" s="245">
        <v>0</v>
      </c>
      <c r="AE53" s="245">
        <v>0</v>
      </c>
      <c r="AF53" s="245">
        <v>0</v>
      </c>
      <c r="AG53" s="245">
        <v>0</v>
      </c>
      <c r="AH53" s="245">
        <v>0</v>
      </c>
      <c r="AI53" s="245">
        <v>0</v>
      </c>
      <c r="AJ53" s="245">
        <v>0</v>
      </c>
      <c r="AK53" s="245">
        <v>0</v>
      </c>
      <c r="AL53" s="245">
        <v>0</v>
      </c>
      <c r="AM53" s="245">
        <v>0</v>
      </c>
      <c r="AN53" s="245">
        <v>0</v>
      </c>
      <c r="AO53" s="245">
        <v>0</v>
      </c>
      <c r="AP53" s="245">
        <v>0</v>
      </c>
      <c r="AQ53" s="245">
        <v>0</v>
      </c>
      <c r="AR53" s="245">
        <v>0</v>
      </c>
      <c r="AS53" s="245">
        <v>0</v>
      </c>
      <c r="AT53" s="245">
        <v>0</v>
      </c>
      <c r="AU53" s="245">
        <v>0</v>
      </c>
      <c r="AV53" s="274">
        <v>0</v>
      </c>
      <c r="AW53" s="245">
        <v>0</v>
      </c>
      <c r="AX53" s="245">
        <v>0</v>
      </c>
      <c r="AY53" s="245">
        <v>0</v>
      </c>
    </row>
    <row r="54" spans="1:51" s="247" customFormat="1" ht="39.75" customHeight="1" x14ac:dyDescent="0.2">
      <c r="A54" s="258" t="s">
        <v>964</v>
      </c>
      <c r="B54" s="259" t="s">
        <v>965</v>
      </c>
      <c r="C54" s="258" t="s">
        <v>966</v>
      </c>
      <c r="D54" s="274">
        <v>0</v>
      </c>
      <c r="E54" s="245">
        <v>0</v>
      </c>
      <c r="F54" s="245">
        <v>0</v>
      </c>
      <c r="G54" s="245">
        <v>0</v>
      </c>
      <c r="H54" s="274">
        <v>0</v>
      </c>
      <c r="I54" s="252">
        <v>0</v>
      </c>
      <c r="J54" s="274">
        <v>0</v>
      </c>
      <c r="K54" s="245">
        <v>0</v>
      </c>
      <c r="L54" s="245">
        <v>0</v>
      </c>
      <c r="M54" s="245">
        <v>0</v>
      </c>
      <c r="N54" s="245">
        <v>0</v>
      </c>
      <c r="O54" s="245">
        <v>0</v>
      </c>
      <c r="P54" s="245">
        <v>0</v>
      </c>
      <c r="Q54" s="245">
        <v>0</v>
      </c>
      <c r="R54" s="245">
        <v>0</v>
      </c>
      <c r="S54" s="245">
        <v>0</v>
      </c>
      <c r="T54" s="245">
        <v>0</v>
      </c>
      <c r="U54" s="245">
        <v>0</v>
      </c>
      <c r="V54" s="246">
        <v>0.4</v>
      </c>
      <c r="W54" s="246">
        <v>0</v>
      </c>
      <c r="X54" s="274">
        <v>0</v>
      </c>
      <c r="Y54" s="245">
        <v>0</v>
      </c>
      <c r="Z54" s="274">
        <v>0</v>
      </c>
      <c r="AA54" s="252">
        <v>0</v>
      </c>
      <c r="AB54" s="274">
        <v>0</v>
      </c>
      <c r="AC54" s="245">
        <v>0</v>
      </c>
      <c r="AD54" s="245">
        <v>0</v>
      </c>
      <c r="AE54" s="245">
        <v>0</v>
      </c>
      <c r="AF54" s="245">
        <v>0</v>
      </c>
      <c r="AG54" s="245">
        <v>0</v>
      </c>
      <c r="AH54" s="245">
        <v>0</v>
      </c>
      <c r="AI54" s="245">
        <v>0</v>
      </c>
      <c r="AJ54" s="245">
        <v>0</v>
      </c>
      <c r="AK54" s="245">
        <v>0</v>
      </c>
      <c r="AL54" s="245">
        <v>0</v>
      </c>
      <c r="AM54" s="245">
        <v>0</v>
      </c>
      <c r="AN54" s="245">
        <v>0</v>
      </c>
      <c r="AO54" s="245">
        <v>0</v>
      </c>
      <c r="AP54" s="245">
        <v>0</v>
      </c>
      <c r="AQ54" s="245">
        <v>0</v>
      </c>
      <c r="AR54" s="245">
        <v>0</v>
      </c>
      <c r="AS54" s="245">
        <v>0</v>
      </c>
      <c r="AT54" s="245">
        <v>0</v>
      </c>
      <c r="AU54" s="245">
        <v>0</v>
      </c>
      <c r="AV54" s="274">
        <v>0</v>
      </c>
      <c r="AW54" s="245">
        <v>0</v>
      </c>
      <c r="AX54" s="245">
        <v>0</v>
      </c>
      <c r="AY54" s="245">
        <v>0</v>
      </c>
    </row>
    <row r="55" spans="1:51" s="237" customFormat="1" ht="33.75" customHeight="1" x14ac:dyDescent="0.2">
      <c r="A55" s="258" t="s">
        <v>967</v>
      </c>
      <c r="B55" s="259" t="s">
        <v>968</v>
      </c>
      <c r="C55" s="258" t="s">
        <v>969</v>
      </c>
      <c r="D55" s="274">
        <v>0</v>
      </c>
      <c r="E55" s="235">
        <v>0</v>
      </c>
      <c r="F55" s="235">
        <f t="shared" ref="F55:AY55" si="56">F56+F57+F58</f>
        <v>0</v>
      </c>
      <c r="G55" s="235">
        <f t="shared" si="56"/>
        <v>0</v>
      </c>
      <c r="H55" s="274">
        <v>0</v>
      </c>
      <c r="I55" s="235">
        <f t="shared" si="56"/>
        <v>0</v>
      </c>
      <c r="J55" s="274">
        <v>0</v>
      </c>
      <c r="K55" s="235">
        <f t="shared" si="56"/>
        <v>0</v>
      </c>
      <c r="L55" s="235">
        <f t="shared" si="56"/>
        <v>0</v>
      </c>
      <c r="M55" s="235">
        <f t="shared" si="56"/>
        <v>0</v>
      </c>
      <c r="N55" s="235">
        <f t="shared" si="56"/>
        <v>0</v>
      </c>
      <c r="O55" s="235">
        <f t="shared" si="56"/>
        <v>0</v>
      </c>
      <c r="P55" s="235">
        <f t="shared" si="56"/>
        <v>0</v>
      </c>
      <c r="Q55" s="235">
        <f t="shared" si="56"/>
        <v>0</v>
      </c>
      <c r="R55" s="235">
        <f t="shared" si="56"/>
        <v>0</v>
      </c>
      <c r="S55" s="235">
        <f t="shared" si="56"/>
        <v>0</v>
      </c>
      <c r="T55" s="235">
        <f t="shared" si="56"/>
        <v>0</v>
      </c>
      <c r="U55" s="235">
        <f t="shared" si="56"/>
        <v>0</v>
      </c>
      <c r="V55" s="235">
        <v>0.16</v>
      </c>
      <c r="W55" s="235">
        <f t="shared" si="56"/>
        <v>0</v>
      </c>
      <c r="X55" s="274">
        <v>0</v>
      </c>
      <c r="Y55" s="235">
        <f t="shared" si="56"/>
        <v>0</v>
      </c>
      <c r="Z55" s="274">
        <v>0</v>
      </c>
      <c r="AA55" s="235">
        <f t="shared" si="56"/>
        <v>0</v>
      </c>
      <c r="AB55" s="274">
        <v>0</v>
      </c>
      <c r="AC55" s="235">
        <f t="shared" si="56"/>
        <v>0</v>
      </c>
      <c r="AD55" s="235">
        <f t="shared" si="56"/>
        <v>0</v>
      </c>
      <c r="AE55" s="235">
        <f t="shared" si="56"/>
        <v>0</v>
      </c>
      <c r="AF55" s="235">
        <f t="shared" si="56"/>
        <v>0</v>
      </c>
      <c r="AG55" s="235">
        <f t="shared" si="56"/>
        <v>0</v>
      </c>
      <c r="AH55" s="235">
        <f t="shared" si="56"/>
        <v>0</v>
      </c>
      <c r="AI55" s="235">
        <f t="shared" si="56"/>
        <v>0</v>
      </c>
      <c r="AJ55" s="235">
        <f t="shared" si="56"/>
        <v>0</v>
      </c>
      <c r="AK55" s="235">
        <f t="shared" si="56"/>
        <v>0</v>
      </c>
      <c r="AL55" s="235">
        <f t="shared" si="56"/>
        <v>0</v>
      </c>
      <c r="AM55" s="235">
        <f t="shared" si="56"/>
        <v>0</v>
      </c>
      <c r="AN55" s="235">
        <f t="shared" si="56"/>
        <v>0</v>
      </c>
      <c r="AO55" s="235">
        <f t="shared" si="56"/>
        <v>0</v>
      </c>
      <c r="AP55" s="235">
        <f t="shared" si="56"/>
        <v>0</v>
      </c>
      <c r="AQ55" s="235">
        <f t="shared" si="56"/>
        <v>0</v>
      </c>
      <c r="AR55" s="235">
        <f t="shared" si="56"/>
        <v>0</v>
      </c>
      <c r="AS55" s="235">
        <f t="shared" si="56"/>
        <v>0</v>
      </c>
      <c r="AT55" s="235">
        <f t="shared" si="56"/>
        <v>0</v>
      </c>
      <c r="AU55" s="235">
        <f t="shared" si="56"/>
        <v>0</v>
      </c>
      <c r="AV55" s="274">
        <v>0</v>
      </c>
      <c r="AW55" s="235">
        <f t="shared" si="56"/>
        <v>0</v>
      </c>
      <c r="AX55" s="235">
        <f t="shared" si="56"/>
        <v>0</v>
      </c>
      <c r="AY55" s="235">
        <f t="shared" si="56"/>
        <v>0</v>
      </c>
    </row>
    <row r="56" spans="1:51" s="247" customFormat="1" ht="33" customHeight="1" x14ac:dyDescent="0.2">
      <c r="A56" s="258" t="s">
        <v>970</v>
      </c>
      <c r="B56" s="259" t="s">
        <v>971</v>
      </c>
      <c r="C56" s="258" t="s">
        <v>972</v>
      </c>
      <c r="D56" s="274">
        <v>0</v>
      </c>
      <c r="E56" s="245">
        <v>0</v>
      </c>
      <c r="F56" s="245">
        <v>0</v>
      </c>
      <c r="G56" s="245">
        <v>0</v>
      </c>
      <c r="H56" s="274">
        <v>0</v>
      </c>
      <c r="I56" s="252">
        <v>0</v>
      </c>
      <c r="J56" s="274">
        <v>0</v>
      </c>
      <c r="K56" s="245">
        <v>0</v>
      </c>
      <c r="L56" s="245">
        <v>0</v>
      </c>
      <c r="M56" s="245">
        <v>0</v>
      </c>
      <c r="N56" s="245">
        <v>0</v>
      </c>
      <c r="O56" s="245">
        <v>0</v>
      </c>
      <c r="P56" s="245">
        <v>0</v>
      </c>
      <c r="Q56" s="245">
        <v>0</v>
      </c>
      <c r="R56" s="245">
        <v>0</v>
      </c>
      <c r="S56" s="245">
        <v>0</v>
      </c>
      <c r="T56" s="245">
        <v>0</v>
      </c>
      <c r="U56" s="245">
        <v>0</v>
      </c>
      <c r="V56" s="245">
        <v>0.4</v>
      </c>
      <c r="W56" s="245">
        <v>0</v>
      </c>
      <c r="X56" s="274">
        <v>0</v>
      </c>
      <c r="Y56" s="245">
        <v>0</v>
      </c>
      <c r="Z56" s="274">
        <v>0</v>
      </c>
      <c r="AA56" s="252">
        <v>0</v>
      </c>
      <c r="AB56" s="274">
        <v>0</v>
      </c>
      <c r="AC56" s="245">
        <v>0</v>
      </c>
      <c r="AD56" s="245">
        <v>0</v>
      </c>
      <c r="AE56" s="245">
        <v>0</v>
      </c>
      <c r="AF56" s="245">
        <v>0</v>
      </c>
      <c r="AG56" s="245">
        <v>0</v>
      </c>
      <c r="AH56" s="245">
        <v>0</v>
      </c>
      <c r="AI56" s="245">
        <v>0</v>
      </c>
      <c r="AJ56" s="245">
        <v>0</v>
      </c>
      <c r="AK56" s="245">
        <v>0</v>
      </c>
      <c r="AL56" s="245">
        <v>0</v>
      </c>
      <c r="AM56" s="245">
        <v>0</v>
      </c>
      <c r="AN56" s="245">
        <v>0</v>
      </c>
      <c r="AO56" s="245">
        <v>0</v>
      </c>
      <c r="AP56" s="245">
        <v>0</v>
      </c>
      <c r="AQ56" s="245">
        <v>0</v>
      </c>
      <c r="AR56" s="245">
        <v>0</v>
      </c>
      <c r="AS56" s="245">
        <v>0</v>
      </c>
      <c r="AT56" s="245">
        <v>0</v>
      </c>
      <c r="AU56" s="245">
        <v>0</v>
      </c>
      <c r="AV56" s="274">
        <v>0</v>
      </c>
      <c r="AW56" s="245">
        <v>0</v>
      </c>
      <c r="AX56" s="245">
        <v>0</v>
      </c>
      <c r="AY56" s="245">
        <v>0</v>
      </c>
    </row>
    <row r="57" spans="1:51" s="247" customFormat="1" ht="33" customHeight="1" x14ac:dyDescent="0.2">
      <c r="A57" s="258" t="s">
        <v>973</v>
      </c>
      <c r="B57" s="259" t="s">
        <v>974</v>
      </c>
      <c r="C57" s="258" t="s">
        <v>975</v>
      </c>
      <c r="D57" s="274">
        <v>0</v>
      </c>
      <c r="E57" s="245">
        <v>0</v>
      </c>
      <c r="F57" s="245">
        <v>0</v>
      </c>
      <c r="G57" s="245">
        <v>0</v>
      </c>
      <c r="H57" s="274">
        <v>0</v>
      </c>
      <c r="I57" s="252">
        <v>0</v>
      </c>
      <c r="J57" s="274">
        <v>0</v>
      </c>
      <c r="K57" s="245">
        <v>0</v>
      </c>
      <c r="L57" s="245">
        <v>0</v>
      </c>
      <c r="M57" s="245">
        <v>0</v>
      </c>
      <c r="N57" s="245">
        <v>0</v>
      </c>
      <c r="O57" s="245">
        <v>0</v>
      </c>
      <c r="P57" s="245">
        <v>0</v>
      </c>
      <c r="Q57" s="245">
        <v>0</v>
      </c>
      <c r="R57" s="245">
        <v>0</v>
      </c>
      <c r="S57" s="245">
        <v>0</v>
      </c>
      <c r="T57" s="245">
        <v>0</v>
      </c>
      <c r="U57" s="245">
        <v>0</v>
      </c>
      <c r="V57" s="245">
        <v>0.25</v>
      </c>
      <c r="W57" s="245">
        <v>0</v>
      </c>
      <c r="X57" s="274">
        <v>0</v>
      </c>
      <c r="Y57" s="245">
        <v>0</v>
      </c>
      <c r="Z57" s="274">
        <v>0</v>
      </c>
      <c r="AA57" s="252">
        <v>0</v>
      </c>
      <c r="AB57" s="274">
        <v>0</v>
      </c>
      <c r="AC57" s="245">
        <v>0</v>
      </c>
      <c r="AD57" s="245">
        <v>0</v>
      </c>
      <c r="AE57" s="245">
        <v>0</v>
      </c>
      <c r="AF57" s="245">
        <v>0</v>
      </c>
      <c r="AG57" s="245">
        <v>0</v>
      </c>
      <c r="AH57" s="245">
        <v>0</v>
      </c>
      <c r="AI57" s="245">
        <v>0</v>
      </c>
      <c r="AJ57" s="245">
        <v>0</v>
      </c>
      <c r="AK57" s="245">
        <v>0</v>
      </c>
      <c r="AL57" s="245">
        <v>0</v>
      </c>
      <c r="AM57" s="245">
        <v>0</v>
      </c>
      <c r="AN57" s="245">
        <v>0</v>
      </c>
      <c r="AO57" s="245">
        <v>0</v>
      </c>
      <c r="AP57" s="245">
        <v>0</v>
      </c>
      <c r="AQ57" s="245">
        <v>0</v>
      </c>
      <c r="AR57" s="245">
        <v>0</v>
      </c>
      <c r="AS57" s="245">
        <v>0</v>
      </c>
      <c r="AT57" s="245">
        <v>0</v>
      </c>
      <c r="AU57" s="245">
        <v>0</v>
      </c>
      <c r="AV57" s="274">
        <v>0</v>
      </c>
      <c r="AW57" s="245">
        <v>0</v>
      </c>
      <c r="AX57" s="245">
        <v>0</v>
      </c>
      <c r="AY57" s="245">
        <v>0</v>
      </c>
    </row>
    <row r="58" spans="1:51" s="247" customFormat="1" ht="35.25" customHeight="1" x14ac:dyDescent="0.2">
      <c r="A58" s="258" t="s">
        <v>976</v>
      </c>
      <c r="B58" s="259" t="s">
        <v>977</v>
      </c>
      <c r="C58" s="258" t="s">
        <v>978</v>
      </c>
      <c r="D58" s="274">
        <v>0</v>
      </c>
      <c r="E58" s="245">
        <v>0</v>
      </c>
      <c r="F58" s="245">
        <v>0</v>
      </c>
      <c r="G58" s="245">
        <v>0</v>
      </c>
      <c r="H58" s="274">
        <v>0</v>
      </c>
      <c r="I58" s="252">
        <v>0</v>
      </c>
      <c r="J58" s="274">
        <v>0</v>
      </c>
      <c r="K58" s="245">
        <v>0</v>
      </c>
      <c r="L58" s="245">
        <v>0</v>
      </c>
      <c r="M58" s="245">
        <v>0</v>
      </c>
      <c r="N58" s="245">
        <v>0</v>
      </c>
      <c r="O58" s="245">
        <v>0</v>
      </c>
      <c r="P58" s="245">
        <v>0</v>
      </c>
      <c r="Q58" s="245">
        <v>0</v>
      </c>
      <c r="R58" s="245">
        <v>0</v>
      </c>
      <c r="S58" s="245">
        <v>0</v>
      </c>
      <c r="T58" s="245">
        <v>0</v>
      </c>
      <c r="U58" s="245">
        <v>0</v>
      </c>
      <c r="V58" s="245">
        <v>0.25</v>
      </c>
      <c r="W58" s="245">
        <v>0</v>
      </c>
      <c r="X58" s="274">
        <v>0</v>
      </c>
      <c r="Y58" s="245">
        <v>0</v>
      </c>
      <c r="Z58" s="274">
        <v>0</v>
      </c>
      <c r="AA58" s="252">
        <v>0</v>
      </c>
      <c r="AB58" s="274">
        <v>0</v>
      </c>
      <c r="AC58" s="245">
        <v>0</v>
      </c>
      <c r="AD58" s="245">
        <v>0</v>
      </c>
      <c r="AE58" s="245">
        <v>0</v>
      </c>
      <c r="AF58" s="245">
        <v>0</v>
      </c>
      <c r="AG58" s="245">
        <v>0</v>
      </c>
      <c r="AH58" s="245">
        <v>0</v>
      </c>
      <c r="AI58" s="245">
        <v>0</v>
      </c>
      <c r="AJ58" s="245">
        <v>0</v>
      </c>
      <c r="AK58" s="245">
        <v>0</v>
      </c>
      <c r="AL58" s="245">
        <v>0</v>
      </c>
      <c r="AM58" s="245">
        <v>0</v>
      </c>
      <c r="AN58" s="245">
        <v>0</v>
      </c>
      <c r="AO58" s="245">
        <v>0</v>
      </c>
      <c r="AP58" s="245">
        <v>0</v>
      </c>
      <c r="AQ58" s="245">
        <v>0</v>
      </c>
      <c r="AR58" s="245">
        <v>0</v>
      </c>
      <c r="AS58" s="245">
        <v>0</v>
      </c>
      <c r="AT58" s="245">
        <v>0</v>
      </c>
      <c r="AU58" s="245">
        <v>0</v>
      </c>
      <c r="AV58" s="274">
        <v>0</v>
      </c>
      <c r="AW58" s="245">
        <v>0</v>
      </c>
      <c r="AX58" s="245">
        <v>0</v>
      </c>
      <c r="AY58" s="245">
        <v>0</v>
      </c>
    </row>
    <row r="59" spans="1:51" s="237" customFormat="1" ht="48.75" customHeight="1" x14ac:dyDescent="0.2">
      <c r="A59" s="258" t="s">
        <v>979</v>
      </c>
      <c r="B59" s="259" t="s">
        <v>980</v>
      </c>
      <c r="C59" s="258" t="s">
        <v>981</v>
      </c>
      <c r="D59" s="274">
        <v>0</v>
      </c>
      <c r="E59" s="235">
        <v>0</v>
      </c>
      <c r="F59" s="235">
        <f t="shared" ref="F59:AY59" si="57">F60+F63</f>
        <v>0</v>
      </c>
      <c r="G59" s="235">
        <f t="shared" si="57"/>
        <v>0</v>
      </c>
      <c r="H59" s="274">
        <v>0</v>
      </c>
      <c r="I59" s="235">
        <f t="shared" si="57"/>
        <v>0</v>
      </c>
      <c r="J59" s="274">
        <v>0</v>
      </c>
      <c r="K59" s="235">
        <f t="shared" si="57"/>
        <v>0</v>
      </c>
      <c r="L59" s="235">
        <f t="shared" si="57"/>
        <v>0</v>
      </c>
      <c r="M59" s="235">
        <f t="shared" si="57"/>
        <v>0</v>
      </c>
      <c r="N59" s="235">
        <f t="shared" si="57"/>
        <v>0</v>
      </c>
      <c r="O59" s="235">
        <f t="shared" si="57"/>
        <v>0</v>
      </c>
      <c r="P59" s="235">
        <f t="shared" si="57"/>
        <v>0</v>
      </c>
      <c r="Q59" s="235">
        <f t="shared" si="57"/>
        <v>0</v>
      </c>
      <c r="R59" s="235">
        <f t="shared" si="57"/>
        <v>0</v>
      </c>
      <c r="S59" s="235">
        <f t="shared" si="57"/>
        <v>0</v>
      </c>
      <c r="T59" s="235">
        <f t="shared" si="57"/>
        <v>0</v>
      </c>
      <c r="U59" s="235">
        <f t="shared" si="57"/>
        <v>0</v>
      </c>
      <c r="V59" s="235">
        <v>0.4</v>
      </c>
      <c r="W59" s="235">
        <f t="shared" si="57"/>
        <v>0</v>
      </c>
      <c r="X59" s="274">
        <v>0</v>
      </c>
      <c r="Y59" s="235">
        <f t="shared" si="57"/>
        <v>0</v>
      </c>
      <c r="Z59" s="274">
        <v>0</v>
      </c>
      <c r="AA59" s="235">
        <f t="shared" si="57"/>
        <v>0</v>
      </c>
      <c r="AB59" s="274">
        <v>0</v>
      </c>
      <c r="AC59" s="235">
        <f t="shared" si="57"/>
        <v>0</v>
      </c>
      <c r="AD59" s="235">
        <f t="shared" si="57"/>
        <v>0</v>
      </c>
      <c r="AE59" s="235">
        <f t="shared" si="57"/>
        <v>0</v>
      </c>
      <c r="AF59" s="235">
        <f t="shared" si="57"/>
        <v>0</v>
      </c>
      <c r="AG59" s="235">
        <f t="shared" si="57"/>
        <v>0</v>
      </c>
      <c r="AH59" s="235">
        <f t="shared" si="57"/>
        <v>0</v>
      </c>
      <c r="AI59" s="235">
        <f t="shared" si="57"/>
        <v>0</v>
      </c>
      <c r="AJ59" s="235">
        <f t="shared" si="57"/>
        <v>0</v>
      </c>
      <c r="AK59" s="235">
        <f t="shared" si="57"/>
        <v>0</v>
      </c>
      <c r="AL59" s="235">
        <f t="shared" si="57"/>
        <v>0</v>
      </c>
      <c r="AM59" s="235">
        <f t="shared" si="57"/>
        <v>0</v>
      </c>
      <c r="AN59" s="235">
        <f t="shared" si="57"/>
        <v>0</v>
      </c>
      <c r="AO59" s="235">
        <f t="shared" si="57"/>
        <v>0</v>
      </c>
      <c r="AP59" s="235">
        <f t="shared" si="57"/>
        <v>0</v>
      </c>
      <c r="AQ59" s="235">
        <f t="shared" si="57"/>
        <v>0</v>
      </c>
      <c r="AR59" s="235">
        <f t="shared" si="57"/>
        <v>0</v>
      </c>
      <c r="AS59" s="235">
        <f t="shared" si="57"/>
        <v>0</v>
      </c>
      <c r="AT59" s="235">
        <f t="shared" si="57"/>
        <v>0</v>
      </c>
      <c r="AU59" s="235">
        <f t="shared" si="57"/>
        <v>0</v>
      </c>
      <c r="AV59" s="274">
        <v>0</v>
      </c>
      <c r="AW59" s="235">
        <f t="shared" si="57"/>
        <v>0</v>
      </c>
      <c r="AX59" s="235">
        <f t="shared" si="57"/>
        <v>0</v>
      </c>
      <c r="AY59" s="235">
        <f t="shared" si="57"/>
        <v>0</v>
      </c>
    </row>
    <row r="60" spans="1:51" s="237" customFormat="1" ht="31.5" customHeight="1" x14ac:dyDescent="0.2">
      <c r="A60" s="258" t="s">
        <v>982</v>
      </c>
      <c r="B60" s="259" t="s">
        <v>983</v>
      </c>
      <c r="C60" s="258" t="s">
        <v>984</v>
      </c>
      <c r="D60" s="274">
        <v>0</v>
      </c>
      <c r="E60" s="235">
        <v>0</v>
      </c>
      <c r="F60" s="235">
        <f t="shared" ref="F60:AY60" si="58">F61+F62</f>
        <v>0</v>
      </c>
      <c r="G60" s="235">
        <f t="shared" si="58"/>
        <v>0</v>
      </c>
      <c r="H60" s="274">
        <v>0</v>
      </c>
      <c r="I60" s="235">
        <f t="shared" si="58"/>
        <v>0</v>
      </c>
      <c r="J60" s="274">
        <v>0</v>
      </c>
      <c r="K60" s="235">
        <f t="shared" si="58"/>
        <v>0</v>
      </c>
      <c r="L60" s="235">
        <f t="shared" si="58"/>
        <v>0</v>
      </c>
      <c r="M60" s="235">
        <f t="shared" si="58"/>
        <v>0</v>
      </c>
      <c r="N60" s="235">
        <f t="shared" si="58"/>
        <v>0</v>
      </c>
      <c r="O60" s="235">
        <f t="shared" si="58"/>
        <v>0</v>
      </c>
      <c r="P60" s="235">
        <f t="shared" si="58"/>
        <v>0</v>
      </c>
      <c r="Q60" s="235">
        <f t="shared" si="58"/>
        <v>0</v>
      </c>
      <c r="R60" s="235">
        <f t="shared" si="58"/>
        <v>0</v>
      </c>
      <c r="S60" s="235">
        <f t="shared" si="58"/>
        <v>0</v>
      </c>
      <c r="T60" s="235">
        <f t="shared" si="58"/>
        <v>0</v>
      </c>
      <c r="U60" s="235">
        <f t="shared" si="58"/>
        <v>0</v>
      </c>
      <c r="V60" s="235">
        <v>0.4</v>
      </c>
      <c r="W60" s="235">
        <f t="shared" si="58"/>
        <v>0</v>
      </c>
      <c r="X60" s="274">
        <v>0</v>
      </c>
      <c r="Y60" s="235">
        <f t="shared" si="58"/>
        <v>0</v>
      </c>
      <c r="Z60" s="274">
        <v>0</v>
      </c>
      <c r="AA60" s="235">
        <f t="shared" si="58"/>
        <v>0</v>
      </c>
      <c r="AB60" s="274">
        <v>0</v>
      </c>
      <c r="AC60" s="235">
        <f t="shared" si="58"/>
        <v>0</v>
      </c>
      <c r="AD60" s="235">
        <f t="shared" si="58"/>
        <v>0</v>
      </c>
      <c r="AE60" s="235">
        <f t="shared" si="58"/>
        <v>0</v>
      </c>
      <c r="AF60" s="235">
        <f t="shared" si="58"/>
        <v>0</v>
      </c>
      <c r="AG60" s="235">
        <f t="shared" si="58"/>
        <v>0</v>
      </c>
      <c r="AH60" s="235">
        <f t="shared" si="58"/>
        <v>0</v>
      </c>
      <c r="AI60" s="235">
        <f t="shared" si="58"/>
        <v>0</v>
      </c>
      <c r="AJ60" s="235">
        <f t="shared" si="58"/>
        <v>0</v>
      </c>
      <c r="AK60" s="235">
        <f t="shared" si="58"/>
        <v>0</v>
      </c>
      <c r="AL60" s="235">
        <f t="shared" si="58"/>
        <v>0</v>
      </c>
      <c r="AM60" s="235">
        <f t="shared" si="58"/>
        <v>0</v>
      </c>
      <c r="AN60" s="235">
        <f t="shared" si="58"/>
        <v>0</v>
      </c>
      <c r="AO60" s="235">
        <f t="shared" si="58"/>
        <v>0</v>
      </c>
      <c r="AP60" s="235">
        <f t="shared" si="58"/>
        <v>0</v>
      </c>
      <c r="AQ60" s="235">
        <f t="shared" si="58"/>
        <v>0</v>
      </c>
      <c r="AR60" s="235">
        <f t="shared" si="58"/>
        <v>0</v>
      </c>
      <c r="AS60" s="235">
        <f t="shared" si="58"/>
        <v>0</v>
      </c>
      <c r="AT60" s="235">
        <f t="shared" si="58"/>
        <v>0</v>
      </c>
      <c r="AU60" s="235">
        <f t="shared" si="58"/>
        <v>0</v>
      </c>
      <c r="AV60" s="274">
        <v>0</v>
      </c>
      <c r="AW60" s="235">
        <f t="shared" si="58"/>
        <v>0</v>
      </c>
      <c r="AX60" s="235">
        <f t="shared" si="58"/>
        <v>0</v>
      </c>
      <c r="AY60" s="235">
        <f t="shared" si="58"/>
        <v>0</v>
      </c>
    </row>
    <row r="61" spans="1:51" s="247" customFormat="1" ht="31.5" customHeight="1" x14ac:dyDescent="0.2">
      <c r="A61" s="254" t="s">
        <v>103</v>
      </c>
      <c r="B61" s="260" t="s">
        <v>851</v>
      </c>
      <c r="C61" s="254" t="s">
        <v>829</v>
      </c>
      <c r="D61" s="273">
        <f>D62+D65+D70</f>
        <v>0.75</v>
      </c>
      <c r="E61" s="246">
        <f>E62+E65+E70</f>
        <v>0.75</v>
      </c>
      <c r="F61" s="245">
        <v>0</v>
      </c>
      <c r="G61" s="245">
        <v>0</v>
      </c>
      <c r="H61" s="273">
        <f t="shared" ref="H61" si="59">H62+H65+H70</f>
        <v>3.5000000000000003E-2</v>
      </c>
      <c r="I61" s="246">
        <v>0</v>
      </c>
      <c r="J61" s="273">
        <f t="shared" ref="J61" si="60">J62+J65+J70</f>
        <v>0</v>
      </c>
      <c r="K61" s="245">
        <v>0</v>
      </c>
      <c r="L61" s="246">
        <v>0</v>
      </c>
      <c r="M61" s="246">
        <v>0</v>
      </c>
      <c r="N61" s="245">
        <v>0</v>
      </c>
      <c r="O61" s="245">
        <v>0</v>
      </c>
      <c r="P61" s="245">
        <v>0</v>
      </c>
      <c r="Q61" s="245">
        <v>0</v>
      </c>
      <c r="R61" s="245">
        <v>0</v>
      </c>
      <c r="S61" s="245">
        <v>0</v>
      </c>
      <c r="T61" s="245">
        <v>0</v>
      </c>
      <c r="U61" s="245">
        <v>0</v>
      </c>
      <c r="V61" s="245">
        <v>0</v>
      </c>
      <c r="W61" s="245">
        <v>0</v>
      </c>
      <c r="X61" s="273">
        <f>X62+X65+X70</f>
        <v>1.375</v>
      </c>
      <c r="Y61" s="245">
        <v>0</v>
      </c>
      <c r="Z61" s="273">
        <f t="shared" ref="Z61" si="61">Z62+Z65+Z70</f>
        <v>0.12</v>
      </c>
      <c r="AA61" s="252">
        <v>0</v>
      </c>
      <c r="AB61" s="273">
        <f t="shared" ref="AB61" si="62">AB62+AB65+AB70</f>
        <v>0</v>
      </c>
      <c r="AC61" s="245">
        <v>0</v>
      </c>
      <c r="AD61" s="245">
        <v>0</v>
      </c>
      <c r="AE61" s="245">
        <v>0</v>
      </c>
      <c r="AF61" s="245">
        <v>0</v>
      </c>
      <c r="AG61" s="245">
        <v>0</v>
      </c>
      <c r="AH61" s="245">
        <v>0</v>
      </c>
      <c r="AI61" s="245">
        <v>0</v>
      </c>
      <c r="AJ61" s="245">
        <v>0</v>
      </c>
      <c r="AK61" s="245">
        <v>0</v>
      </c>
      <c r="AL61" s="245">
        <v>0</v>
      </c>
      <c r="AM61" s="245">
        <v>0</v>
      </c>
      <c r="AN61" s="245">
        <v>0</v>
      </c>
      <c r="AO61" s="245">
        <v>0</v>
      </c>
      <c r="AP61" s="245">
        <v>0</v>
      </c>
      <c r="AQ61" s="245">
        <v>0</v>
      </c>
      <c r="AR61" s="245">
        <v>0</v>
      </c>
      <c r="AS61" s="245">
        <v>0</v>
      </c>
      <c r="AT61" s="245">
        <v>0</v>
      </c>
      <c r="AU61" s="245">
        <v>0</v>
      </c>
      <c r="AV61" s="273">
        <f t="shared" ref="AV61" si="63">AV62+AV65+AV70</f>
        <v>0</v>
      </c>
      <c r="AW61" s="245">
        <v>0</v>
      </c>
      <c r="AX61" s="245">
        <v>0</v>
      </c>
      <c r="AY61" s="245">
        <v>0</v>
      </c>
    </row>
    <row r="62" spans="1:51" s="247" customFormat="1" ht="34.5" customHeight="1" x14ac:dyDescent="0.2">
      <c r="A62" s="256" t="s">
        <v>985</v>
      </c>
      <c r="B62" s="261" t="s">
        <v>986</v>
      </c>
      <c r="C62" s="256" t="s">
        <v>987</v>
      </c>
      <c r="D62" s="252">
        <f>D63+D64</f>
        <v>0</v>
      </c>
      <c r="E62" s="246">
        <f>E63+E64</f>
        <v>0</v>
      </c>
      <c r="F62" s="245">
        <v>0</v>
      </c>
      <c r="G62" s="245">
        <v>0</v>
      </c>
      <c r="H62" s="252">
        <f t="shared" ref="H62" si="64">H63+H64</f>
        <v>0</v>
      </c>
      <c r="I62" s="246">
        <v>0</v>
      </c>
      <c r="J62" s="252">
        <f t="shared" ref="J62" si="65">J63+J64</f>
        <v>0</v>
      </c>
      <c r="K62" s="245">
        <v>0</v>
      </c>
      <c r="L62" s="246">
        <v>0</v>
      </c>
      <c r="M62" s="246">
        <v>0</v>
      </c>
      <c r="N62" s="245">
        <v>0</v>
      </c>
      <c r="O62" s="245">
        <v>0</v>
      </c>
      <c r="P62" s="245">
        <v>0</v>
      </c>
      <c r="Q62" s="245">
        <v>0</v>
      </c>
      <c r="R62" s="245">
        <v>0</v>
      </c>
      <c r="S62" s="245">
        <v>0</v>
      </c>
      <c r="T62" s="245">
        <v>0</v>
      </c>
      <c r="U62" s="245">
        <v>0</v>
      </c>
      <c r="V62" s="245">
        <v>0</v>
      </c>
      <c r="W62" s="245">
        <v>0</v>
      </c>
      <c r="X62" s="252">
        <f>X63+X64</f>
        <v>0</v>
      </c>
      <c r="Y62" s="245">
        <v>0</v>
      </c>
      <c r="Z62" s="252">
        <f t="shared" ref="Z62" si="66">Z63+Z64</f>
        <v>2.5000000000000001E-2</v>
      </c>
      <c r="AA62" s="252">
        <v>0</v>
      </c>
      <c r="AB62" s="252">
        <f t="shared" ref="AB62" si="67">AB63+AB64</f>
        <v>0</v>
      </c>
      <c r="AC62" s="245">
        <v>0</v>
      </c>
      <c r="AD62" s="245">
        <v>0</v>
      </c>
      <c r="AE62" s="245">
        <v>0</v>
      </c>
      <c r="AF62" s="245">
        <v>0</v>
      </c>
      <c r="AG62" s="245">
        <v>0</v>
      </c>
      <c r="AH62" s="245">
        <v>0</v>
      </c>
      <c r="AI62" s="245">
        <v>0</v>
      </c>
      <c r="AJ62" s="245">
        <v>0</v>
      </c>
      <c r="AK62" s="245">
        <v>0</v>
      </c>
      <c r="AL62" s="245">
        <v>0</v>
      </c>
      <c r="AM62" s="245">
        <v>0</v>
      </c>
      <c r="AN62" s="245">
        <v>0</v>
      </c>
      <c r="AO62" s="245">
        <v>0</v>
      </c>
      <c r="AP62" s="245">
        <v>0</v>
      </c>
      <c r="AQ62" s="245">
        <v>0</v>
      </c>
      <c r="AR62" s="245">
        <v>0</v>
      </c>
      <c r="AS62" s="245">
        <v>0</v>
      </c>
      <c r="AT62" s="245">
        <v>0</v>
      </c>
      <c r="AU62" s="245">
        <v>0</v>
      </c>
      <c r="AV62" s="252">
        <f t="shared" ref="AV62" si="68">AV63+AV64</f>
        <v>0</v>
      </c>
      <c r="AW62" s="245">
        <v>0</v>
      </c>
      <c r="AX62" s="245">
        <v>0</v>
      </c>
      <c r="AY62" s="245">
        <v>0</v>
      </c>
    </row>
    <row r="63" spans="1:51" s="244" customFormat="1" ht="27" customHeight="1" x14ac:dyDescent="0.2">
      <c r="A63" s="258" t="s">
        <v>988</v>
      </c>
      <c r="B63" s="259" t="s">
        <v>989</v>
      </c>
      <c r="C63" s="258" t="s">
        <v>990</v>
      </c>
      <c r="D63" s="274">
        <v>0</v>
      </c>
      <c r="E63" s="243">
        <v>0</v>
      </c>
      <c r="F63" s="243">
        <f t="shared" ref="F63:AY63" si="69">F64+F65</f>
        <v>0</v>
      </c>
      <c r="G63" s="243">
        <f t="shared" si="69"/>
        <v>0</v>
      </c>
      <c r="H63" s="274">
        <v>0</v>
      </c>
      <c r="I63" s="243">
        <f t="shared" si="69"/>
        <v>0</v>
      </c>
      <c r="J63" s="274">
        <v>0</v>
      </c>
      <c r="K63" s="243">
        <f t="shared" si="69"/>
        <v>0</v>
      </c>
      <c r="L63" s="243">
        <f t="shared" si="69"/>
        <v>0</v>
      </c>
      <c r="M63" s="243">
        <f t="shared" si="69"/>
        <v>0</v>
      </c>
      <c r="N63" s="243">
        <f t="shared" si="69"/>
        <v>0</v>
      </c>
      <c r="O63" s="243">
        <f t="shared" si="69"/>
        <v>0</v>
      </c>
      <c r="P63" s="243">
        <f t="shared" si="69"/>
        <v>0</v>
      </c>
      <c r="Q63" s="243">
        <f t="shared" si="69"/>
        <v>0</v>
      </c>
      <c r="R63" s="243">
        <f t="shared" si="69"/>
        <v>0</v>
      </c>
      <c r="S63" s="243">
        <f t="shared" si="69"/>
        <v>0</v>
      </c>
      <c r="T63" s="243">
        <f t="shared" si="69"/>
        <v>0</v>
      </c>
      <c r="U63" s="243">
        <f t="shared" si="69"/>
        <v>0</v>
      </c>
      <c r="V63" s="243">
        <v>0</v>
      </c>
      <c r="W63" s="243">
        <f t="shared" si="69"/>
        <v>0</v>
      </c>
      <c r="X63" s="274">
        <v>0</v>
      </c>
      <c r="Y63" s="243">
        <f t="shared" si="69"/>
        <v>0</v>
      </c>
      <c r="Z63" s="274">
        <v>2.5000000000000001E-2</v>
      </c>
      <c r="AA63" s="243">
        <f t="shared" si="69"/>
        <v>0</v>
      </c>
      <c r="AB63" s="274">
        <v>0</v>
      </c>
      <c r="AC63" s="243">
        <f t="shared" si="69"/>
        <v>0</v>
      </c>
      <c r="AD63" s="243">
        <f t="shared" si="69"/>
        <v>0</v>
      </c>
      <c r="AE63" s="243">
        <f t="shared" si="69"/>
        <v>0</v>
      </c>
      <c r="AF63" s="243">
        <f t="shared" si="69"/>
        <v>0</v>
      </c>
      <c r="AG63" s="243">
        <f t="shared" si="69"/>
        <v>0</v>
      </c>
      <c r="AH63" s="243">
        <f t="shared" si="69"/>
        <v>0</v>
      </c>
      <c r="AI63" s="243">
        <f t="shared" si="69"/>
        <v>0</v>
      </c>
      <c r="AJ63" s="243">
        <f t="shared" si="69"/>
        <v>0</v>
      </c>
      <c r="AK63" s="243">
        <f t="shared" si="69"/>
        <v>0</v>
      </c>
      <c r="AL63" s="243">
        <f t="shared" si="69"/>
        <v>0</v>
      </c>
      <c r="AM63" s="243">
        <f t="shared" si="69"/>
        <v>0</v>
      </c>
      <c r="AN63" s="243">
        <f t="shared" si="69"/>
        <v>0</v>
      </c>
      <c r="AO63" s="243">
        <f t="shared" si="69"/>
        <v>0</v>
      </c>
      <c r="AP63" s="243">
        <f t="shared" si="69"/>
        <v>0</v>
      </c>
      <c r="AQ63" s="243">
        <f t="shared" si="69"/>
        <v>0</v>
      </c>
      <c r="AR63" s="243">
        <f t="shared" si="69"/>
        <v>0</v>
      </c>
      <c r="AS63" s="243">
        <f t="shared" si="69"/>
        <v>0</v>
      </c>
      <c r="AT63" s="243">
        <f t="shared" si="69"/>
        <v>0</v>
      </c>
      <c r="AU63" s="243">
        <f t="shared" si="69"/>
        <v>0</v>
      </c>
      <c r="AV63" s="274">
        <v>0</v>
      </c>
      <c r="AW63" s="243">
        <f t="shared" si="69"/>
        <v>0</v>
      </c>
      <c r="AX63" s="243">
        <f t="shared" si="69"/>
        <v>0</v>
      </c>
      <c r="AY63" s="243">
        <f t="shared" si="69"/>
        <v>0</v>
      </c>
    </row>
    <row r="64" spans="1:51" s="247" customFormat="1" ht="27" customHeight="1" x14ac:dyDescent="0.2">
      <c r="A64" s="258" t="s">
        <v>991</v>
      </c>
      <c r="B64" s="259" t="s">
        <v>992</v>
      </c>
      <c r="C64" s="258" t="s">
        <v>993</v>
      </c>
      <c r="D64" s="274">
        <v>0</v>
      </c>
      <c r="E64" s="245">
        <v>0</v>
      </c>
      <c r="F64" s="245">
        <v>0</v>
      </c>
      <c r="G64" s="245">
        <v>0</v>
      </c>
      <c r="H64" s="274">
        <v>0</v>
      </c>
      <c r="I64" s="252">
        <v>0</v>
      </c>
      <c r="J64" s="274">
        <v>0</v>
      </c>
      <c r="K64" s="245">
        <v>0</v>
      </c>
      <c r="L64" s="245">
        <v>0</v>
      </c>
      <c r="M64" s="245">
        <v>0</v>
      </c>
      <c r="N64" s="245">
        <v>0</v>
      </c>
      <c r="O64" s="245">
        <v>0</v>
      </c>
      <c r="P64" s="245">
        <v>0</v>
      </c>
      <c r="Q64" s="245">
        <v>0</v>
      </c>
      <c r="R64" s="245">
        <v>0</v>
      </c>
      <c r="S64" s="245">
        <v>0</v>
      </c>
      <c r="T64" s="245">
        <v>0</v>
      </c>
      <c r="U64" s="245">
        <v>0</v>
      </c>
      <c r="V64" s="245">
        <v>0</v>
      </c>
      <c r="W64" s="245">
        <v>0</v>
      </c>
      <c r="X64" s="274">
        <v>0</v>
      </c>
      <c r="Y64" s="245">
        <v>0</v>
      </c>
      <c r="Z64" s="274">
        <v>0</v>
      </c>
      <c r="AA64" s="252">
        <v>0</v>
      </c>
      <c r="AB64" s="274">
        <v>0</v>
      </c>
      <c r="AC64" s="245">
        <v>0</v>
      </c>
      <c r="AD64" s="245">
        <v>0</v>
      </c>
      <c r="AE64" s="245">
        <v>0</v>
      </c>
      <c r="AF64" s="245">
        <v>0</v>
      </c>
      <c r="AG64" s="245">
        <v>0</v>
      </c>
      <c r="AH64" s="245">
        <v>0</v>
      </c>
      <c r="AI64" s="245">
        <v>0</v>
      </c>
      <c r="AJ64" s="245">
        <v>0</v>
      </c>
      <c r="AK64" s="245">
        <v>0</v>
      </c>
      <c r="AL64" s="245">
        <v>0</v>
      </c>
      <c r="AM64" s="245">
        <v>0</v>
      </c>
      <c r="AN64" s="245">
        <v>0</v>
      </c>
      <c r="AO64" s="245">
        <v>0</v>
      </c>
      <c r="AP64" s="245">
        <v>0</v>
      </c>
      <c r="AQ64" s="245">
        <v>0</v>
      </c>
      <c r="AR64" s="245">
        <v>0</v>
      </c>
      <c r="AS64" s="245">
        <v>0</v>
      </c>
      <c r="AT64" s="245">
        <v>0</v>
      </c>
      <c r="AU64" s="245">
        <v>0</v>
      </c>
      <c r="AV64" s="274">
        <v>0</v>
      </c>
      <c r="AW64" s="245">
        <v>0</v>
      </c>
      <c r="AX64" s="245">
        <v>0</v>
      </c>
      <c r="AY64" s="245">
        <v>0</v>
      </c>
    </row>
    <row r="65" spans="1:51" s="247" customFormat="1" ht="27" customHeight="1" x14ac:dyDescent="0.2">
      <c r="A65" s="256" t="s">
        <v>852</v>
      </c>
      <c r="B65" s="257" t="s">
        <v>994</v>
      </c>
      <c r="C65" s="256" t="s">
        <v>995</v>
      </c>
      <c r="D65" s="252">
        <f>D66+D67+D68+D69</f>
        <v>0</v>
      </c>
      <c r="E65" s="245">
        <f>E66+E67+E68+E69</f>
        <v>0</v>
      </c>
      <c r="F65" s="245">
        <v>0</v>
      </c>
      <c r="G65" s="245">
        <v>0</v>
      </c>
      <c r="H65" s="252">
        <f t="shared" ref="H65" si="70">H66+H67+H68+H69</f>
        <v>3.5000000000000003E-2</v>
      </c>
      <c r="I65" s="252">
        <v>0</v>
      </c>
      <c r="J65" s="252">
        <f t="shared" ref="J65" si="71">J66+J67+J68+J69</f>
        <v>0</v>
      </c>
      <c r="K65" s="245">
        <v>0</v>
      </c>
      <c r="L65" s="245">
        <v>0</v>
      </c>
      <c r="M65" s="245">
        <v>0</v>
      </c>
      <c r="N65" s="245">
        <v>0</v>
      </c>
      <c r="O65" s="245">
        <v>0</v>
      </c>
      <c r="P65" s="245">
        <v>0</v>
      </c>
      <c r="Q65" s="245">
        <v>0</v>
      </c>
      <c r="R65" s="245">
        <v>0</v>
      </c>
      <c r="S65" s="245">
        <v>0</v>
      </c>
      <c r="T65" s="245">
        <v>0</v>
      </c>
      <c r="U65" s="245">
        <v>0</v>
      </c>
      <c r="V65" s="245">
        <v>0</v>
      </c>
      <c r="W65" s="245">
        <v>0</v>
      </c>
      <c r="X65" s="252">
        <f t="shared" ref="X65:AC65" si="72">X66+X67+X68+X69</f>
        <v>0</v>
      </c>
      <c r="Y65" s="245">
        <f t="shared" si="72"/>
        <v>0</v>
      </c>
      <c r="Z65" s="252">
        <f t="shared" si="72"/>
        <v>9.5000000000000001E-2</v>
      </c>
      <c r="AA65" s="252">
        <f t="shared" si="72"/>
        <v>0</v>
      </c>
      <c r="AB65" s="252">
        <f t="shared" si="72"/>
        <v>0</v>
      </c>
      <c r="AC65" s="245">
        <f t="shared" si="72"/>
        <v>0</v>
      </c>
      <c r="AD65" s="245">
        <v>0</v>
      </c>
      <c r="AE65" s="245">
        <v>0</v>
      </c>
      <c r="AF65" s="245">
        <v>0</v>
      </c>
      <c r="AG65" s="245">
        <v>0</v>
      </c>
      <c r="AH65" s="245">
        <v>0</v>
      </c>
      <c r="AI65" s="245">
        <v>0</v>
      </c>
      <c r="AJ65" s="245">
        <v>0</v>
      </c>
      <c r="AK65" s="245">
        <v>0</v>
      </c>
      <c r="AL65" s="245">
        <v>0</v>
      </c>
      <c r="AM65" s="245">
        <v>0</v>
      </c>
      <c r="AN65" s="245">
        <v>0</v>
      </c>
      <c r="AO65" s="245">
        <v>0</v>
      </c>
      <c r="AP65" s="245">
        <v>0</v>
      </c>
      <c r="AQ65" s="245">
        <v>0</v>
      </c>
      <c r="AR65" s="245">
        <v>0</v>
      </c>
      <c r="AS65" s="245">
        <v>0</v>
      </c>
      <c r="AT65" s="245">
        <v>0</v>
      </c>
      <c r="AU65" s="245">
        <v>0</v>
      </c>
      <c r="AV65" s="252">
        <f t="shared" ref="AV65" si="73">AV66+AV67+AV68+AV69</f>
        <v>0</v>
      </c>
      <c r="AW65" s="245">
        <v>0</v>
      </c>
      <c r="AX65" s="245">
        <v>0</v>
      </c>
      <c r="AY65" s="245">
        <v>0</v>
      </c>
    </row>
    <row r="66" spans="1:51" s="240" customFormat="1" ht="39" customHeight="1" x14ac:dyDescent="0.2">
      <c r="A66" s="258" t="s">
        <v>853</v>
      </c>
      <c r="B66" s="259" t="s">
        <v>996</v>
      </c>
      <c r="C66" s="258" t="s">
        <v>997</v>
      </c>
      <c r="D66" s="274">
        <v>0</v>
      </c>
      <c r="E66" s="239">
        <v>0</v>
      </c>
      <c r="F66" s="239">
        <f t="shared" ref="F66:AY66" si="74">F67+F71</f>
        <v>0</v>
      </c>
      <c r="G66" s="239">
        <f t="shared" si="74"/>
        <v>0</v>
      </c>
      <c r="H66" s="274">
        <v>0</v>
      </c>
      <c r="I66" s="239">
        <f t="shared" si="74"/>
        <v>0</v>
      </c>
      <c r="J66" s="274">
        <v>0</v>
      </c>
      <c r="K66" s="239">
        <f t="shared" si="74"/>
        <v>0</v>
      </c>
      <c r="L66" s="239">
        <f t="shared" si="74"/>
        <v>0</v>
      </c>
      <c r="M66" s="239">
        <f t="shared" si="74"/>
        <v>0</v>
      </c>
      <c r="N66" s="239">
        <f t="shared" si="74"/>
        <v>0</v>
      </c>
      <c r="O66" s="239">
        <f t="shared" si="74"/>
        <v>0</v>
      </c>
      <c r="P66" s="239">
        <f t="shared" si="74"/>
        <v>0</v>
      </c>
      <c r="Q66" s="239">
        <f t="shared" si="74"/>
        <v>0</v>
      </c>
      <c r="R66" s="239">
        <f t="shared" si="74"/>
        <v>0</v>
      </c>
      <c r="S66" s="239">
        <f t="shared" si="74"/>
        <v>0</v>
      </c>
      <c r="T66" s="239">
        <f t="shared" si="74"/>
        <v>0</v>
      </c>
      <c r="U66" s="239">
        <f t="shared" si="74"/>
        <v>0</v>
      </c>
      <c r="V66" s="239">
        <v>0</v>
      </c>
      <c r="W66" s="239">
        <f t="shared" si="74"/>
        <v>0</v>
      </c>
      <c r="X66" s="274">
        <v>0</v>
      </c>
      <c r="Y66" s="239">
        <v>0</v>
      </c>
      <c r="Z66" s="274">
        <v>0.03</v>
      </c>
      <c r="AA66" s="239">
        <f t="shared" si="74"/>
        <v>0</v>
      </c>
      <c r="AB66" s="274">
        <v>0</v>
      </c>
      <c r="AC66" s="239">
        <f t="shared" si="74"/>
        <v>0</v>
      </c>
      <c r="AD66" s="239">
        <f t="shared" si="74"/>
        <v>0</v>
      </c>
      <c r="AE66" s="239">
        <f t="shared" si="74"/>
        <v>0</v>
      </c>
      <c r="AF66" s="239">
        <f t="shared" si="74"/>
        <v>0</v>
      </c>
      <c r="AG66" s="239">
        <f t="shared" si="74"/>
        <v>0</v>
      </c>
      <c r="AH66" s="239">
        <f t="shared" si="74"/>
        <v>0</v>
      </c>
      <c r="AI66" s="239">
        <f t="shared" si="74"/>
        <v>0</v>
      </c>
      <c r="AJ66" s="239">
        <f t="shared" si="74"/>
        <v>0</v>
      </c>
      <c r="AK66" s="239">
        <f t="shared" si="74"/>
        <v>0</v>
      </c>
      <c r="AL66" s="239">
        <f t="shared" si="74"/>
        <v>0</v>
      </c>
      <c r="AM66" s="239">
        <f t="shared" si="74"/>
        <v>0</v>
      </c>
      <c r="AN66" s="239">
        <f t="shared" si="74"/>
        <v>0</v>
      </c>
      <c r="AO66" s="239">
        <f t="shared" si="74"/>
        <v>0</v>
      </c>
      <c r="AP66" s="239">
        <f t="shared" si="74"/>
        <v>0</v>
      </c>
      <c r="AQ66" s="239">
        <f t="shared" si="74"/>
        <v>0</v>
      </c>
      <c r="AR66" s="239">
        <f t="shared" si="74"/>
        <v>0</v>
      </c>
      <c r="AS66" s="239">
        <f t="shared" si="74"/>
        <v>0</v>
      </c>
      <c r="AT66" s="239">
        <f t="shared" si="74"/>
        <v>0</v>
      </c>
      <c r="AU66" s="239">
        <f t="shared" si="74"/>
        <v>0</v>
      </c>
      <c r="AV66" s="274">
        <v>0</v>
      </c>
      <c r="AW66" s="239">
        <f t="shared" si="74"/>
        <v>0</v>
      </c>
      <c r="AX66" s="239">
        <f t="shared" si="74"/>
        <v>0</v>
      </c>
      <c r="AY66" s="239">
        <f t="shared" si="74"/>
        <v>0</v>
      </c>
    </row>
    <row r="67" spans="1:51" s="237" customFormat="1" ht="30" customHeight="1" x14ac:dyDescent="0.2">
      <c r="A67" s="258" t="s">
        <v>854</v>
      </c>
      <c r="B67" s="259" t="s">
        <v>998</v>
      </c>
      <c r="C67" s="258" t="s">
        <v>999</v>
      </c>
      <c r="D67" s="274">
        <v>0</v>
      </c>
      <c r="E67" s="235">
        <v>0</v>
      </c>
      <c r="F67" s="235">
        <f t="shared" ref="F67:AY67" si="75">SUM(F68:F70)</f>
        <v>0</v>
      </c>
      <c r="G67" s="235">
        <f t="shared" si="75"/>
        <v>0</v>
      </c>
      <c r="H67" s="274">
        <v>0</v>
      </c>
      <c r="I67" s="235">
        <f t="shared" si="75"/>
        <v>0</v>
      </c>
      <c r="J67" s="274">
        <v>0</v>
      </c>
      <c r="K67" s="235">
        <f t="shared" si="75"/>
        <v>0</v>
      </c>
      <c r="L67" s="235">
        <f t="shared" si="75"/>
        <v>0</v>
      </c>
      <c r="M67" s="235">
        <f t="shared" si="75"/>
        <v>0</v>
      </c>
      <c r="N67" s="235">
        <f t="shared" si="75"/>
        <v>0</v>
      </c>
      <c r="O67" s="235">
        <f t="shared" si="75"/>
        <v>0</v>
      </c>
      <c r="P67" s="235">
        <f t="shared" si="75"/>
        <v>0</v>
      </c>
      <c r="Q67" s="235">
        <f t="shared" si="75"/>
        <v>0</v>
      </c>
      <c r="R67" s="235">
        <f t="shared" si="75"/>
        <v>0</v>
      </c>
      <c r="S67" s="235">
        <f t="shared" si="75"/>
        <v>0</v>
      </c>
      <c r="T67" s="235">
        <f t="shared" si="75"/>
        <v>0</v>
      </c>
      <c r="U67" s="235">
        <f t="shared" si="75"/>
        <v>0</v>
      </c>
      <c r="V67" s="235">
        <v>0</v>
      </c>
      <c r="W67" s="235">
        <f t="shared" si="75"/>
        <v>0</v>
      </c>
      <c r="X67" s="274">
        <v>0</v>
      </c>
      <c r="Y67" s="235">
        <v>0</v>
      </c>
      <c r="Z67" s="274">
        <v>0.03</v>
      </c>
      <c r="AA67" s="235">
        <f t="shared" si="75"/>
        <v>0</v>
      </c>
      <c r="AB67" s="274">
        <v>0</v>
      </c>
      <c r="AC67" s="235">
        <f t="shared" si="75"/>
        <v>0</v>
      </c>
      <c r="AD67" s="235">
        <f t="shared" si="75"/>
        <v>0</v>
      </c>
      <c r="AE67" s="235">
        <f t="shared" si="75"/>
        <v>0</v>
      </c>
      <c r="AF67" s="235">
        <f t="shared" si="75"/>
        <v>0</v>
      </c>
      <c r="AG67" s="235">
        <f t="shared" si="75"/>
        <v>0</v>
      </c>
      <c r="AH67" s="235">
        <f t="shared" si="75"/>
        <v>0</v>
      </c>
      <c r="AI67" s="235">
        <f t="shared" si="75"/>
        <v>0</v>
      </c>
      <c r="AJ67" s="235">
        <f t="shared" si="75"/>
        <v>0</v>
      </c>
      <c r="AK67" s="235">
        <f t="shared" si="75"/>
        <v>0</v>
      </c>
      <c r="AL67" s="235">
        <f t="shared" si="75"/>
        <v>0</v>
      </c>
      <c r="AM67" s="235">
        <f t="shared" si="75"/>
        <v>0</v>
      </c>
      <c r="AN67" s="235">
        <f t="shared" si="75"/>
        <v>0</v>
      </c>
      <c r="AO67" s="235">
        <f t="shared" si="75"/>
        <v>0</v>
      </c>
      <c r="AP67" s="235">
        <f t="shared" si="75"/>
        <v>0</v>
      </c>
      <c r="AQ67" s="235">
        <f t="shared" si="75"/>
        <v>0</v>
      </c>
      <c r="AR67" s="235">
        <f t="shared" si="75"/>
        <v>0</v>
      </c>
      <c r="AS67" s="235">
        <f t="shared" si="75"/>
        <v>0</v>
      </c>
      <c r="AT67" s="235">
        <f t="shared" si="75"/>
        <v>0</v>
      </c>
      <c r="AU67" s="235">
        <f t="shared" si="75"/>
        <v>0</v>
      </c>
      <c r="AV67" s="274">
        <v>0</v>
      </c>
      <c r="AW67" s="235">
        <f t="shared" si="75"/>
        <v>0</v>
      </c>
      <c r="AX67" s="235">
        <f t="shared" si="75"/>
        <v>0</v>
      </c>
      <c r="AY67" s="235">
        <f t="shared" si="75"/>
        <v>0</v>
      </c>
    </row>
    <row r="68" spans="1:51" s="247" customFormat="1" ht="25.5" customHeight="1" x14ac:dyDescent="0.2">
      <c r="A68" s="258" t="s">
        <v>1000</v>
      </c>
      <c r="B68" s="259" t="s">
        <v>1001</v>
      </c>
      <c r="C68" s="258" t="s">
        <v>1002</v>
      </c>
      <c r="D68" s="274">
        <v>0</v>
      </c>
      <c r="E68" s="245">
        <v>0</v>
      </c>
      <c r="F68" s="245">
        <v>0</v>
      </c>
      <c r="G68" s="245">
        <v>0</v>
      </c>
      <c r="H68" s="274">
        <v>0</v>
      </c>
      <c r="I68" s="252">
        <v>0</v>
      </c>
      <c r="J68" s="274">
        <v>0</v>
      </c>
      <c r="K68" s="245">
        <v>0</v>
      </c>
      <c r="L68" s="245">
        <v>0</v>
      </c>
      <c r="M68" s="245">
        <v>0</v>
      </c>
      <c r="N68" s="245">
        <v>0</v>
      </c>
      <c r="O68" s="245">
        <v>0</v>
      </c>
      <c r="P68" s="245">
        <v>0</v>
      </c>
      <c r="Q68" s="245">
        <v>0</v>
      </c>
      <c r="R68" s="245">
        <v>0</v>
      </c>
      <c r="S68" s="245">
        <v>0</v>
      </c>
      <c r="T68" s="245">
        <v>0</v>
      </c>
      <c r="U68" s="245">
        <v>0</v>
      </c>
      <c r="V68" s="245">
        <v>0</v>
      </c>
      <c r="W68" s="245">
        <v>0</v>
      </c>
      <c r="X68" s="274">
        <v>0</v>
      </c>
      <c r="Y68" s="245">
        <v>0</v>
      </c>
      <c r="Z68" s="274">
        <v>0</v>
      </c>
      <c r="AA68" s="246">
        <v>0</v>
      </c>
      <c r="AB68" s="274">
        <v>0</v>
      </c>
      <c r="AC68" s="245">
        <v>0</v>
      </c>
      <c r="AD68" s="245">
        <v>0</v>
      </c>
      <c r="AE68" s="245">
        <v>0</v>
      </c>
      <c r="AF68" s="245">
        <v>0</v>
      </c>
      <c r="AG68" s="245">
        <v>0</v>
      </c>
      <c r="AH68" s="245">
        <v>0</v>
      </c>
      <c r="AI68" s="245">
        <v>0</v>
      </c>
      <c r="AJ68" s="245">
        <v>0</v>
      </c>
      <c r="AK68" s="245">
        <v>0</v>
      </c>
      <c r="AL68" s="245">
        <v>0</v>
      </c>
      <c r="AM68" s="245">
        <v>0</v>
      </c>
      <c r="AN68" s="245">
        <v>0</v>
      </c>
      <c r="AO68" s="245">
        <v>0</v>
      </c>
      <c r="AP68" s="245">
        <v>0</v>
      </c>
      <c r="AQ68" s="245">
        <v>0</v>
      </c>
      <c r="AR68" s="245">
        <v>0</v>
      </c>
      <c r="AS68" s="245">
        <v>0</v>
      </c>
      <c r="AT68" s="245">
        <v>0</v>
      </c>
      <c r="AU68" s="245">
        <v>0</v>
      </c>
      <c r="AV68" s="274">
        <v>0</v>
      </c>
      <c r="AW68" s="245">
        <v>0</v>
      </c>
      <c r="AX68" s="245">
        <v>0</v>
      </c>
      <c r="AY68" s="245">
        <v>0</v>
      </c>
    </row>
    <row r="69" spans="1:51" s="247" customFormat="1" ht="29.25" customHeight="1" x14ac:dyDescent="0.2">
      <c r="A69" s="258" t="s">
        <v>1003</v>
      </c>
      <c r="B69" s="259" t="s">
        <v>1004</v>
      </c>
      <c r="C69" s="258" t="s">
        <v>1005</v>
      </c>
      <c r="D69" s="274">
        <v>0</v>
      </c>
      <c r="E69" s="245">
        <v>0</v>
      </c>
      <c r="F69" s="245">
        <v>0</v>
      </c>
      <c r="G69" s="245">
        <v>0</v>
      </c>
      <c r="H69" s="274">
        <v>3.5000000000000003E-2</v>
      </c>
      <c r="I69" s="252">
        <v>0</v>
      </c>
      <c r="J69" s="274">
        <v>0</v>
      </c>
      <c r="K69" s="245">
        <v>0</v>
      </c>
      <c r="L69" s="245">
        <v>0</v>
      </c>
      <c r="M69" s="245">
        <v>0</v>
      </c>
      <c r="N69" s="245">
        <v>0</v>
      </c>
      <c r="O69" s="245">
        <v>0</v>
      </c>
      <c r="P69" s="245">
        <v>0</v>
      </c>
      <c r="Q69" s="245">
        <v>0</v>
      </c>
      <c r="R69" s="245">
        <v>0</v>
      </c>
      <c r="S69" s="245">
        <v>0</v>
      </c>
      <c r="T69" s="245">
        <v>0</v>
      </c>
      <c r="U69" s="245">
        <v>0</v>
      </c>
      <c r="V69" s="245">
        <v>0</v>
      </c>
      <c r="W69" s="245">
        <v>0</v>
      </c>
      <c r="X69" s="274">
        <v>0</v>
      </c>
      <c r="Y69" s="245">
        <v>0</v>
      </c>
      <c r="Z69" s="274">
        <v>3.5000000000000003E-2</v>
      </c>
      <c r="AA69" s="246">
        <v>0</v>
      </c>
      <c r="AB69" s="274">
        <v>0</v>
      </c>
      <c r="AC69" s="245">
        <v>0</v>
      </c>
      <c r="AD69" s="245">
        <v>0</v>
      </c>
      <c r="AE69" s="245">
        <v>0</v>
      </c>
      <c r="AF69" s="245">
        <v>0</v>
      </c>
      <c r="AG69" s="245">
        <v>0</v>
      </c>
      <c r="AH69" s="245">
        <v>0</v>
      </c>
      <c r="AI69" s="245">
        <v>0</v>
      </c>
      <c r="AJ69" s="245">
        <v>0</v>
      </c>
      <c r="AK69" s="245">
        <v>0</v>
      </c>
      <c r="AL69" s="245">
        <v>0</v>
      </c>
      <c r="AM69" s="245">
        <v>0</v>
      </c>
      <c r="AN69" s="245">
        <v>0</v>
      </c>
      <c r="AO69" s="245">
        <v>0</v>
      </c>
      <c r="AP69" s="245">
        <v>0</v>
      </c>
      <c r="AQ69" s="245">
        <v>0</v>
      </c>
      <c r="AR69" s="245">
        <v>0</v>
      </c>
      <c r="AS69" s="245">
        <v>0</v>
      </c>
      <c r="AT69" s="245">
        <v>0</v>
      </c>
      <c r="AU69" s="245">
        <v>0</v>
      </c>
      <c r="AV69" s="274">
        <v>0</v>
      </c>
      <c r="AW69" s="245">
        <v>0</v>
      </c>
      <c r="AX69" s="245">
        <v>0</v>
      </c>
      <c r="AY69" s="245">
        <v>0</v>
      </c>
    </row>
    <row r="70" spans="1:51" s="247" customFormat="1" ht="38.25" customHeight="1" x14ac:dyDescent="0.2">
      <c r="A70" s="256" t="s">
        <v>855</v>
      </c>
      <c r="B70" s="257" t="s">
        <v>1006</v>
      </c>
      <c r="C70" s="256" t="s">
        <v>1007</v>
      </c>
      <c r="D70" s="252">
        <f t="shared" ref="D70:E70" si="76">D71+D72+D73</f>
        <v>0.75</v>
      </c>
      <c r="E70" s="245">
        <f t="shared" si="76"/>
        <v>0.75</v>
      </c>
      <c r="F70" s="245">
        <v>0</v>
      </c>
      <c r="G70" s="245">
        <v>0</v>
      </c>
      <c r="H70" s="252">
        <v>0</v>
      </c>
      <c r="I70" s="252">
        <v>0</v>
      </c>
      <c r="J70" s="252">
        <f t="shared" ref="J70" si="77">J71+J72+J73</f>
        <v>0</v>
      </c>
      <c r="K70" s="245">
        <v>0</v>
      </c>
      <c r="L70" s="245">
        <v>0</v>
      </c>
      <c r="M70" s="245">
        <v>0</v>
      </c>
      <c r="N70" s="245">
        <v>0</v>
      </c>
      <c r="O70" s="245">
        <v>0</v>
      </c>
      <c r="P70" s="245">
        <v>0</v>
      </c>
      <c r="Q70" s="245">
        <v>0</v>
      </c>
      <c r="R70" s="245">
        <v>0</v>
      </c>
      <c r="S70" s="245">
        <v>0</v>
      </c>
      <c r="T70" s="245">
        <v>0</v>
      </c>
      <c r="U70" s="245">
        <v>0</v>
      </c>
      <c r="V70" s="245">
        <v>0</v>
      </c>
      <c r="W70" s="245">
        <v>0</v>
      </c>
      <c r="X70" s="252">
        <f>X71+X72+X73</f>
        <v>1.375</v>
      </c>
      <c r="Y70" s="246">
        <f>Y71+Y72+Y73</f>
        <v>1.2149999999999999</v>
      </c>
      <c r="Z70" s="252">
        <f t="shared" ref="Y70:AB70" si="78">Z71+Z72+Z73</f>
        <v>0</v>
      </c>
      <c r="AA70" s="246">
        <f t="shared" si="78"/>
        <v>0</v>
      </c>
      <c r="AB70" s="252">
        <f t="shared" si="78"/>
        <v>0</v>
      </c>
      <c r="AC70" s="245">
        <v>0</v>
      </c>
      <c r="AD70" s="245">
        <v>0</v>
      </c>
      <c r="AE70" s="245">
        <v>0</v>
      </c>
      <c r="AF70" s="245">
        <v>0</v>
      </c>
      <c r="AG70" s="245">
        <v>0</v>
      </c>
      <c r="AH70" s="245">
        <v>0</v>
      </c>
      <c r="AI70" s="245">
        <v>0</v>
      </c>
      <c r="AJ70" s="245">
        <v>0</v>
      </c>
      <c r="AK70" s="245">
        <v>0</v>
      </c>
      <c r="AL70" s="245">
        <v>0</v>
      </c>
      <c r="AM70" s="245">
        <v>0</v>
      </c>
      <c r="AN70" s="245">
        <v>0</v>
      </c>
      <c r="AO70" s="245">
        <v>0</v>
      </c>
      <c r="AP70" s="245">
        <v>0</v>
      </c>
      <c r="AQ70" s="245">
        <v>0</v>
      </c>
      <c r="AR70" s="245">
        <v>0</v>
      </c>
      <c r="AS70" s="245">
        <v>0</v>
      </c>
      <c r="AT70" s="245">
        <v>0</v>
      </c>
      <c r="AU70" s="245">
        <v>0</v>
      </c>
      <c r="AV70" s="252">
        <f t="shared" ref="AV70" si="79">AV71+AV72+AV73</f>
        <v>0</v>
      </c>
      <c r="AW70" s="245">
        <v>0</v>
      </c>
      <c r="AX70" s="245">
        <v>0</v>
      </c>
      <c r="AY70" s="245">
        <v>0</v>
      </c>
    </row>
    <row r="71" spans="1:51" s="237" customFormat="1" ht="22.5" x14ac:dyDescent="0.2">
      <c r="A71" s="258" t="s">
        <v>856</v>
      </c>
      <c r="B71" s="259" t="s">
        <v>1008</v>
      </c>
      <c r="C71" s="258" t="s">
        <v>1009</v>
      </c>
      <c r="D71" s="274">
        <v>0.25</v>
      </c>
      <c r="E71" s="235">
        <v>0.25</v>
      </c>
      <c r="F71" s="235">
        <f t="shared" ref="F71:AY71" si="80">F72</f>
        <v>0</v>
      </c>
      <c r="G71" s="235">
        <f t="shared" si="80"/>
        <v>0</v>
      </c>
      <c r="H71" s="274">
        <v>0.94</v>
      </c>
      <c r="I71" s="235">
        <f t="shared" si="80"/>
        <v>0</v>
      </c>
      <c r="J71" s="274">
        <v>0</v>
      </c>
      <c r="K71" s="235">
        <f t="shared" si="80"/>
        <v>0</v>
      </c>
      <c r="L71" s="235">
        <f t="shared" si="80"/>
        <v>0</v>
      </c>
      <c r="M71" s="235">
        <f t="shared" si="80"/>
        <v>0</v>
      </c>
      <c r="N71" s="235">
        <f t="shared" si="80"/>
        <v>0</v>
      </c>
      <c r="O71" s="235">
        <f t="shared" si="80"/>
        <v>0</v>
      </c>
      <c r="P71" s="235">
        <f t="shared" si="80"/>
        <v>0</v>
      </c>
      <c r="Q71" s="235">
        <f t="shared" si="80"/>
        <v>0</v>
      </c>
      <c r="R71" s="235">
        <f t="shared" si="80"/>
        <v>0</v>
      </c>
      <c r="S71" s="235">
        <f t="shared" si="80"/>
        <v>0</v>
      </c>
      <c r="T71" s="235">
        <f t="shared" si="80"/>
        <v>0</v>
      </c>
      <c r="U71" s="235">
        <f t="shared" si="80"/>
        <v>0</v>
      </c>
      <c r="V71" s="235">
        <v>0</v>
      </c>
      <c r="W71" s="235">
        <f t="shared" si="80"/>
        <v>0</v>
      </c>
      <c r="X71" s="274">
        <v>0.86499999999999999</v>
      </c>
      <c r="Y71" s="235">
        <v>0.25</v>
      </c>
      <c r="Z71" s="274">
        <v>0</v>
      </c>
      <c r="AA71" s="235">
        <f t="shared" si="80"/>
        <v>0</v>
      </c>
      <c r="AB71" s="274">
        <v>0</v>
      </c>
      <c r="AC71" s="235">
        <f t="shared" si="80"/>
        <v>0</v>
      </c>
      <c r="AD71" s="235">
        <f t="shared" si="80"/>
        <v>0</v>
      </c>
      <c r="AE71" s="235">
        <f t="shared" si="80"/>
        <v>0</v>
      </c>
      <c r="AF71" s="235">
        <f t="shared" si="80"/>
        <v>0</v>
      </c>
      <c r="AG71" s="235">
        <f t="shared" si="80"/>
        <v>0</v>
      </c>
      <c r="AH71" s="235">
        <f t="shared" si="80"/>
        <v>0</v>
      </c>
      <c r="AI71" s="235">
        <f t="shared" si="80"/>
        <v>0</v>
      </c>
      <c r="AJ71" s="235">
        <f t="shared" si="80"/>
        <v>0</v>
      </c>
      <c r="AK71" s="235">
        <f t="shared" si="80"/>
        <v>0</v>
      </c>
      <c r="AL71" s="235">
        <f t="shared" si="80"/>
        <v>0</v>
      </c>
      <c r="AM71" s="235">
        <f t="shared" si="80"/>
        <v>0</v>
      </c>
      <c r="AN71" s="235">
        <f t="shared" si="80"/>
        <v>0</v>
      </c>
      <c r="AO71" s="235">
        <f t="shared" si="80"/>
        <v>0</v>
      </c>
      <c r="AP71" s="235">
        <f t="shared" si="80"/>
        <v>0</v>
      </c>
      <c r="AQ71" s="235">
        <f t="shared" si="80"/>
        <v>0</v>
      </c>
      <c r="AR71" s="235">
        <f t="shared" si="80"/>
        <v>0</v>
      </c>
      <c r="AS71" s="235">
        <f t="shared" si="80"/>
        <v>0</v>
      </c>
      <c r="AT71" s="235">
        <f t="shared" si="80"/>
        <v>0</v>
      </c>
      <c r="AU71" s="235">
        <f t="shared" si="80"/>
        <v>0</v>
      </c>
      <c r="AV71" s="274">
        <v>0</v>
      </c>
      <c r="AW71" s="235">
        <f t="shared" si="80"/>
        <v>0</v>
      </c>
      <c r="AX71" s="235">
        <f t="shared" si="80"/>
        <v>0</v>
      </c>
      <c r="AY71" s="235">
        <f t="shared" si="80"/>
        <v>0</v>
      </c>
    </row>
    <row r="72" spans="1:51" s="247" customFormat="1" ht="22.5" customHeight="1" x14ac:dyDescent="0.2">
      <c r="A72" s="258" t="s">
        <v>869</v>
      </c>
      <c r="B72" s="259" t="s">
        <v>1010</v>
      </c>
      <c r="C72" s="258" t="s">
        <v>1011</v>
      </c>
      <c r="D72" s="274">
        <v>0.25</v>
      </c>
      <c r="E72" s="245">
        <v>0.25</v>
      </c>
      <c r="F72" s="245">
        <v>0</v>
      </c>
      <c r="G72" s="245">
        <v>0</v>
      </c>
      <c r="H72" s="274">
        <v>0</v>
      </c>
      <c r="I72" s="252">
        <v>0</v>
      </c>
      <c r="J72" s="274">
        <v>0</v>
      </c>
      <c r="K72" s="245">
        <v>0</v>
      </c>
      <c r="L72" s="245">
        <v>0</v>
      </c>
      <c r="M72" s="245">
        <v>0</v>
      </c>
      <c r="N72" s="245">
        <v>0</v>
      </c>
      <c r="O72" s="245">
        <v>0</v>
      </c>
      <c r="P72" s="245">
        <v>0</v>
      </c>
      <c r="Q72" s="245">
        <v>0</v>
      </c>
      <c r="R72" s="245">
        <v>0</v>
      </c>
      <c r="S72" s="245">
        <v>0</v>
      </c>
      <c r="T72" s="245">
        <v>0</v>
      </c>
      <c r="U72" s="245">
        <v>0</v>
      </c>
      <c r="V72" s="245">
        <v>0</v>
      </c>
      <c r="W72" s="245">
        <v>0</v>
      </c>
      <c r="X72" s="274">
        <v>0.48499999999999999</v>
      </c>
      <c r="Y72" s="245">
        <v>0.96499999999999997</v>
      </c>
      <c r="Z72" s="274">
        <v>0</v>
      </c>
      <c r="AA72" s="246">
        <v>0</v>
      </c>
      <c r="AB72" s="274">
        <v>0</v>
      </c>
      <c r="AC72" s="245">
        <v>0</v>
      </c>
      <c r="AD72" s="245">
        <v>0</v>
      </c>
      <c r="AE72" s="245">
        <v>0</v>
      </c>
      <c r="AF72" s="245">
        <v>0</v>
      </c>
      <c r="AG72" s="245">
        <v>0</v>
      </c>
      <c r="AH72" s="245">
        <v>0</v>
      </c>
      <c r="AI72" s="245">
        <v>0</v>
      </c>
      <c r="AJ72" s="245">
        <v>0</v>
      </c>
      <c r="AK72" s="245">
        <v>0</v>
      </c>
      <c r="AL72" s="245">
        <v>0</v>
      </c>
      <c r="AM72" s="245">
        <v>0</v>
      </c>
      <c r="AN72" s="245">
        <v>0</v>
      </c>
      <c r="AO72" s="245">
        <v>0</v>
      </c>
      <c r="AP72" s="245">
        <v>0</v>
      </c>
      <c r="AQ72" s="245">
        <v>0</v>
      </c>
      <c r="AR72" s="245">
        <v>0</v>
      </c>
      <c r="AS72" s="245">
        <v>0</v>
      </c>
      <c r="AT72" s="245">
        <v>0</v>
      </c>
      <c r="AU72" s="245">
        <v>0</v>
      </c>
      <c r="AV72" s="274">
        <v>0</v>
      </c>
      <c r="AW72" s="245">
        <v>0</v>
      </c>
      <c r="AX72" s="245">
        <v>0</v>
      </c>
      <c r="AY72" s="245">
        <v>0</v>
      </c>
    </row>
    <row r="73" spans="1:51" s="240" customFormat="1" ht="20.25" customHeight="1" x14ac:dyDescent="0.2">
      <c r="A73" s="258" t="s">
        <v>1012</v>
      </c>
      <c r="B73" s="259" t="s">
        <v>1013</v>
      </c>
      <c r="C73" s="258" t="s">
        <v>1014</v>
      </c>
      <c r="D73" s="274">
        <v>0.25</v>
      </c>
      <c r="E73" s="239">
        <v>0.25</v>
      </c>
      <c r="F73" s="239">
        <f t="shared" ref="F73:AY74" si="81">F74</f>
        <v>0</v>
      </c>
      <c r="G73" s="239">
        <f t="shared" si="81"/>
        <v>0</v>
      </c>
      <c r="H73" s="274">
        <v>0</v>
      </c>
      <c r="I73" s="239">
        <f t="shared" si="81"/>
        <v>0</v>
      </c>
      <c r="J73" s="274">
        <v>0</v>
      </c>
      <c r="K73" s="239">
        <f t="shared" si="81"/>
        <v>0</v>
      </c>
      <c r="L73" s="239">
        <f t="shared" si="81"/>
        <v>0</v>
      </c>
      <c r="M73" s="239">
        <f t="shared" si="81"/>
        <v>0</v>
      </c>
      <c r="N73" s="239">
        <f t="shared" si="81"/>
        <v>0</v>
      </c>
      <c r="O73" s="239">
        <f t="shared" si="81"/>
        <v>0</v>
      </c>
      <c r="P73" s="239">
        <f t="shared" si="81"/>
        <v>0</v>
      </c>
      <c r="Q73" s="239">
        <f t="shared" si="81"/>
        <v>0</v>
      </c>
      <c r="R73" s="239">
        <f t="shared" si="81"/>
        <v>0</v>
      </c>
      <c r="S73" s="239">
        <f t="shared" si="81"/>
        <v>0</v>
      </c>
      <c r="T73" s="239">
        <f t="shared" si="81"/>
        <v>0</v>
      </c>
      <c r="U73" s="239">
        <f t="shared" si="81"/>
        <v>0</v>
      </c>
      <c r="V73" s="239">
        <v>0</v>
      </c>
      <c r="W73" s="239">
        <f t="shared" si="81"/>
        <v>0</v>
      </c>
      <c r="X73" s="274">
        <v>2.5000000000000001E-2</v>
      </c>
      <c r="Y73" s="239">
        <v>0</v>
      </c>
      <c r="Z73" s="274">
        <v>0</v>
      </c>
      <c r="AA73" s="239">
        <v>0</v>
      </c>
      <c r="AB73" s="274">
        <v>0</v>
      </c>
      <c r="AC73" s="239">
        <f t="shared" si="81"/>
        <v>0</v>
      </c>
      <c r="AD73" s="239">
        <f t="shared" si="81"/>
        <v>0</v>
      </c>
      <c r="AE73" s="239">
        <f t="shared" si="81"/>
        <v>0</v>
      </c>
      <c r="AF73" s="239">
        <f t="shared" si="81"/>
        <v>0</v>
      </c>
      <c r="AG73" s="239">
        <f t="shared" si="81"/>
        <v>0</v>
      </c>
      <c r="AH73" s="239">
        <f t="shared" si="81"/>
        <v>0</v>
      </c>
      <c r="AI73" s="239">
        <f t="shared" si="81"/>
        <v>0</v>
      </c>
      <c r="AJ73" s="239">
        <f t="shared" si="81"/>
        <v>0</v>
      </c>
      <c r="AK73" s="239">
        <f t="shared" si="81"/>
        <v>0</v>
      </c>
      <c r="AL73" s="239">
        <f t="shared" si="81"/>
        <v>0</v>
      </c>
      <c r="AM73" s="239">
        <f t="shared" si="81"/>
        <v>0</v>
      </c>
      <c r="AN73" s="239">
        <f t="shared" si="81"/>
        <v>0</v>
      </c>
      <c r="AO73" s="239">
        <f t="shared" si="81"/>
        <v>0</v>
      </c>
      <c r="AP73" s="239">
        <f t="shared" si="81"/>
        <v>0</v>
      </c>
      <c r="AQ73" s="239">
        <f t="shared" si="81"/>
        <v>0</v>
      </c>
      <c r="AR73" s="239">
        <f t="shared" si="81"/>
        <v>0</v>
      </c>
      <c r="AS73" s="239">
        <f t="shared" si="81"/>
        <v>0</v>
      </c>
      <c r="AT73" s="239">
        <f t="shared" si="81"/>
        <v>0</v>
      </c>
      <c r="AU73" s="239">
        <f t="shared" si="81"/>
        <v>0</v>
      </c>
      <c r="AV73" s="274">
        <v>0</v>
      </c>
      <c r="AW73" s="239">
        <f t="shared" si="81"/>
        <v>0</v>
      </c>
      <c r="AX73" s="239">
        <f t="shared" si="81"/>
        <v>0</v>
      </c>
      <c r="AY73" s="239">
        <f t="shared" si="81"/>
        <v>0</v>
      </c>
    </row>
    <row r="74" spans="1:51" s="237" customFormat="1" ht="27.75" customHeight="1" x14ac:dyDescent="0.2">
      <c r="A74" s="254" t="s">
        <v>111</v>
      </c>
      <c r="B74" s="255" t="s">
        <v>857</v>
      </c>
      <c r="C74" s="254" t="s">
        <v>829</v>
      </c>
      <c r="D74" s="273">
        <f t="shared" ref="D74:E74" si="82">D75+D78</f>
        <v>0</v>
      </c>
      <c r="E74" s="235">
        <f t="shared" si="82"/>
        <v>0</v>
      </c>
      <c r="F74" s="235">
        <f t="shared" si="81"/>
        <v>0</v>
      </c>
      <c r="G74" s="235">
        <f t="shared" si="81"/>
        <v>0</v>
      </c>
      <c r="H74" s="273">
        <f t="shared" ref="H74" si="83">H75+H78</f>
        <v>0</v>
      </c>
      <c r="I74" s="235">
        <f t="shared" si="81"/>
        <v>0</v>
      </c>
      <c r="J74" s="273">
        <f t="shared" ref="J74" si="84">J75+J78</f>
        <v>0</v>
      </c>
      <c r="K74" s="235">
        <f t="shared" si="81"/>
        <v>0</v>
      </c>
      <c r="L74" s="235">
        <f t="shared" si="81"/>
        <v>0</v>
      </c>
      <c r="M74" s="235">
        <f t="shared" si="81"/>
        <v>0</v>
      </c>
      <c r="N74" s="235">
        <f t="shared" si="81"/>
        <v>0</v>
      </c>
      <c r="O74" s="235">
        <f t="shared" si="81"/>
        <v>0</v>
      </c>
      <c r="P74" s="235">
        <f t="shared" si="81"/>
        <v>0</v>
      </c>
      <c r="Q74" s="235">
        <f t="shared" si="81"/>
        <v>0</v>
      </c>
      <c r="R74" s="235">
        <f t="shared" si="81"/>
        <v>0</v>
      </c>
      <c r="S74" s="235">
        <f t="shared" si="81"/>
        <v>0</v>
      </c>
      <c r="T74" s="235">
        <f t="shared" si="81"/>
        <v>0</v>
      </c>
      <c r="U74" s="235">
        <f t="shared" si="81"/>
        <v>0</v>
      </c>
      <c r="V74" s="235">
        <v>0</v>
      </c>
      <c r="W74" s="235">
        <f t="shared" si="81"/>
        <v>0</v>
      </c>
      <c r="X74" s="273">
        <f t="shared" ref="X74:AB74" si="85">X75+X78</f>
        <v>6.4009999999999998</v>
      </c>
      <c r="Y74" s="235">
        <f t="shared" si="85"/>
        <v>5.7069999999999999</v>
      </c>
      <c r="Z74" s="273">
        <f t="shared" si="85"/>
        <v>2.16</v>
      </c>
      <c r="AA74" s="235">
        <f t="shared" si="85"/>
        <v>0.42600000000000005</v>
      </c>
      <c r="AB74" s="273">
        <f t="shared" si="85"/>
        <v>0</v>
      </c>
      <c r="AC74" s="235">
        <f t="shared" si="81"/>
        <v>0</v>
      </c>
      <c r="AD74" s="235">
        <f t="shared" si="81"/>
        <v>0</v>
      </c>
      <c r="AE74" s="235">
        <f t="shared" si="81"/>
        <v>0</v>
      </c>
      <c r="AF74" s="235">
        <f t="shared" si="81"/>
        <v>0</v>
      </c>
      <c r="AG74" s="235">
        <f t="shared" si="81"/>
        <v>0</v>
      </c>
      <c r="AH74" s="235">
        <f t="shared" si="81"/>
        <v>0</v>
      </c>
      <c r="AI74" s="235">
        <f t="shared" si="81"/>
        <v>0</v>
      </c>
      <c r="AJ74" s="235">
        <f t="shared" si="81"/>
        <v>0</v>
      </c>
      <c r="AK74" s="235">
        <f t="shared" si="81"/>
        <v>0</v>
      </c>
      <c r="AL74" s="235">
        <f t="shared" si="81"/>
        <v>0</v>
      </c>
      <c r="AM74" s="235">
        <f t="shared" si="81"/>
        <v>0</v>
      </c>
      <c r="AN74" s="235">
        <f t="shared" si="81"/>
        <v>0</v>
      </c>
      <c r="AO74" s="235">
        <f t="shared" si="81"/>
        <v>0</v>
      </c>
      <c r="AP74" s="235">
        <f t="shared" si="81"/>
        <v>0</v>
      </c>
      <c r="AQ74" s="235">
        <f t="shared" si="81"/>
        <v>0</v>
      </c>
      <c r="AR74" s="235">
        <f t="shared" si="81"/>
        <v>0</v>
      </c>
      <c r="AS74" s="235">
        <f t="shared" si="81"/>
        <v>0</v>
      </c>
      <c r="AT74" s="235">
        <f t="shared" si="81"/>
        <v>0</v>
      </c>
      <c r="AU74" s="235">
        <f t="shared" si="81"/>
        <v>0</v>
      </c>
      <c r="AV74" s="273">
        <f t="shared" ref="AV74" si="86">AV75+AV78</f>
        <v>0</v>
      </c>
      <c r="AW74" s="235">
        <f t="shared" si="81"/>
        <v>0</v>
      </c>
      <c r="AX74" s="235">
        <f t="shared" si="81"/>
        <v>0</v>
      </c>
      <c r="AY74" s="235">
        <f t="shared" si="81"/>
        <v>0</v>
      </c>
    </row>
    <row r="75" spans="1:51" s="247" customFormat="1" ht="27" customHeight="1" x14ac:dyDescent="0.2">
      <c r="A75" s="254" t="s">
        <v>858</v>
      </c>
      <c r="B75" s="255" t="s">
        <v>859</v>
      </c>
      <c r="C75" s="254" t="s">
        <v>829</v>
      </c>
      <c r="D75" s="273">
        <f>D76+D77</f>
        <v>0</v>
      </c>
      <c r="E75" s="245">
        <f>E76+E77</f>
        <v>0</v>
      </c>
      <c r="F75" s="245">
        <v>0</v>
      </c>
      <c r="G75" s="245">
        <v>0</v>
      </c>
      <c r="H75" s="273">
        <f t="shared" ref="H75" si="87">H76+H77</f>
        <v>0</v>
      </c>
      <c r="I75" s="252">
        <v>0</v>
      </c>
      <c r="J75" s="273">
        <f t="shared" ref="J75" si="88">J76+J77</f>
        <v>0</v>
      </c>
      <c r="K75" s="245">
        <v>0</v>
      </c>
      <c r="L75" s="245">
        <v>0</v>
      </c>
      <c r="M75" s="245">
        <v>0</v>
      </c>
      <c r="N75" s="245">
        <v>0</v>
      </c>
      <c r="O75" s="245">
        <v>0</v>
      </c>
      <c r="P75" s="245">
        <v>0</v>
      </c>
      <c r="Q75" s="245">
        <v>0</v>
      </c>
      <c r="R75" s="245">
        <v>0</v>
      </c>
      <c r="S75" s="245">
        <v>0</v>
      </c>
      <c r="T75" s="245">
        <v>0</v>
      </c>
      <c r="U75" s="245">
        <v>0</v>
      </c>
      <c r="V75" s="245">
        <v>0</v>
      </c>
      <c r="W75" s="245">
        <v>0</v>
      </c>
      <c r="X75" s="404">
        <f>X76+X77</f>
        <v>6.4009999999999998</v>
      </c>
      <c r="Y75" s="245">
        <f t="shared" ref="Y75:AB75" si="89">Y76+Y77</f>
        <v>5.7069999999999999</v>
      </c>
      <c r="Z75" s="273">
        <f t="shared" si="89"/>
        <v>0.55000000000000004</v>
      </c>
      <c r="AA75" s="252">
        <f t="shared" si="89"/>
        <v>0.42600000000000005</v>
      </c>
      <c r="AB75" s="273">
        <f t="shared" si="89"/>
        <v>0</v>
      </c>
      <c r="AC75" s="245">
        <v>0</v>
      </c>
      <c r="AD75" s="245">
        <v>0</v>
      </c>
      <c r="AE75" s="245">
        <v>0</v>
      </c>
      <c r="AF75" s="245">
        <v>0</v>
      </c>
      <c r="AG75" s="245">
        <v>0</v>
      </c>
      <c r="AH75" s="245">
        <v>0</v>
      </c>
      <c r="AI75" s="245">
        <v>0</v>
      </c>
      <c r="AJ75" s="245">
        <v>0</v>
      </c>
      <c r="AK75" s="245">
        <v>0</v>
      </c>
      <c r="AL75" s="245">
        <v>0</v>
      </c>
      <c r="AM75" s="245">
        <v>0</v>
      </c>
      <c r="AN75" s="245">
        <v>0</v>
      </c>
      <c r="AO75" s="245">
        <v>0</v>
      </c>
      <c r="AP75" s="245">
        <v>0</v>
      </c>
      <c r="AQ75" s="245">
        <v>0</v>
      </c>
      <c r="AR75" s="245">
        <v>0</v>
      </c>
      <c r="AS75" s="245">
        <v>0</v>
      </c>
      <c r="AT75" s="245">
        <v>0</v>
      </c>
      <c r="AU75" s="245">
        <v>0</v>
      </c>
      <c r="AV75" s="273">
        <f t="shared" ref="AV75" si="90">AV76+AV77</f>
        <v>0</v>
      </c>
      <c r="AW75" s="245">
        <v>0</v>
      </c>
      <c r="AX75" s="245">
        <v>0</v>
      </c>
      <c r="AY75" s="245">
        <v>0</v>
      </c>
    </row>
    <row r="76" spans="1:51" s="240" customFormat="1" ht="40.5" customHeight="1" x14ac:dyDescent="0.2">
      <c r="A76" s="256" t="s">
        <v>860</v>
      </c>
      <c r="B76" s="257" t="s">
        <v>1015</v>
      </c>
      <c r="C76" s="256" t="s">
        <v>1016</v>
      </c>
      <c r="D76" s="274">
        <v>0</v>
      </c>
      <c r="E76" s="239">
        <v>0</v>
      </c>
      <c r="F76" s="239">
        <f t="shared" ref="F76:AY77" si="91">F77</f>
        <v>0</v>
      </c>
      <c r="G76" s="239">
        <f t="shared" si="91"/>
        <v>0</v>
      </c>
      <c r="H76" s="274">
        <v>0</v>
      </c>
      <c r="I76" s="239">
        <f t="shared" si="91"/>
        <v>0</v>
      </c>
      <c r="J76" s="274">
        <v>0</v>
      </c>
      <c r="K76" s="239">
        <f t="shared" si="91"/>
        <v>0</v>
      </c>
      <c r="L76" s="239">
        <f t="shared" si="91"/>
        <v>0</v>
      </c>
      <c r="M76" s="239">
        <f t="shared" si="91"/>
        <v>0</v>
      </c>
      <c r="N76" s="239">
        <f t="shared" si="91"/>
        <v>0</v>
      </c>
      <c r="O76" s="239">
        <f t="shared" si="91"/>
        <v>0</v>
      </c>
      <c r="P76" s="239">
        <f t="shared" si="91"/>
        <v>0</v>
      </c>
      <c r="Q76" s="239">
        <f t="shared" si="91"/>
        <v>0</v>
      </c>
      <c r="R76" s="239">
        <f t="shared" si="91"/>
        <v>0</v>
      </c>
      <c r="S76" s="239">
        <f t="shared" si="91"/>
        <v>0</v>
      </c>
      <c r="T76" s="239">
        <f t="shared" si="91"/>
        <v>0</v>
      </c>
      <c r="U76" s="239">
        <f t="shared" si="91"/>
        <v>0</v>
      </c>
      <c r="V76" s="239">
        <v>0</v>
      </c>
      <c r="W76" s="239">
        <f t="shared" si="91"/>
        <v>0</v>
      </c>
      <c r="X76" s="274">
        <f>5.976+0.425</f>
        <v>6.4009999999999998</v>
      </c>
      <c r="Y76" s="239">
        <f>5.26+0.447</f>
        <v>5.7069999999999999</v>
      </c>
      <c r="Z76" s="274">
        <v>0.21</v>
      </c>
      <c r="AA76" s="239">
        <v>0.16</v>
      </c>
      <c r="AB76" s="274">
        <v>0</v>
      </c>
      <c r="AC76" s="239">
        <f t="shared" si="91"/>
        <v>0</v>
      </c>
      <c r="AD76" s="239">
        <f t="shared" si="91"/>
        <v>0</v>
      </c>
      <c r="AE76" s="239">
        <f t="shared" si="91"/>
        <v>0</v>
      </c>
      <c r="AF76" s="239">
        <f t="shared" si="91"/>
        <v>0</v>
      </c>
      <c r="AG76" s="239">
        <f t="shared" si="91"/>
        <v>0</v>
      </c>
      <c r="AH76" s="239">
        <f t="shared" si="91"/>
        <v>0</v>
      </c>
      <c r="AI76" s="239">
        <f t="shared" si="91"/>
        <v>0</v>
      </c>
      <c r="AJ76" s="239">
        <f t="shared" si="91"/>
        <v>0</v>
      </c>
      <c r="AK76" s="239">
        <f t="shared" si="91"/>
        <v>0</v>
      </c>
      <c r="AL76" s="239">
        <f t="shared" si="91"/>
        <v>0</v>
      </c>
      <c r="AM76" s="239">
        <f t="shared" si="91"/>
        <v>0</v>
      </c>
      <c r="AN76" s="239">
        <f t="shared" si="91"/>
        <v>0</v>
      </c>
      <c r="AO76" s="239">
        <f t="shared" si="91"/>
        <v>0</v>
      </c>
      <c r="AP76" s="239">
        <f t="shared" si="91"/>
        <v>0</v>
      </c>
      <c r="AQ76" s="239">
        <f t="shared" si="91"/>
        <v>0</v>
      </c>
      <c r="AR76" s="239">
        <f t="shared" si="91"/>
        <v>0</v>
      </c>
      <c r="AS76" s="239">
        <f t="shared" si="91"/>
        <v>0</v>
      </c>
      <c r="AT76" s="239">
        <f t="shared" si="91"/>
        <v>0</v>
      </c>
      <c r="AU76" s="239">
        <f t="shared" si="91"/>
        <v>0</v>
      </c>
      <c r="AV76" s="274">
        <v>0</v>
      </c>
      <c r="AW76" s="239">
        <f t="shared" si="91"/>
        <v>0</v>
      </c>
      <c r="AX76" s="239">
        <f t="shared" si="91"/>
        <v>0</v>
      </c>
      <c r="AY76" s="239">
        <f t="shared" si="91"/>
        <v>0</v>
      </c>
    </row>
    <row r="77" spans="1:51" s="237" customFormat="1" ht="33" customHeight="1" x14ac:dyDescent="0.2">
      <c r="A77" s="256" t="s">
        <v>861</v>
      </c>
      <c r="B77" s="257" t="s">
        <v>1017</v>
      </c>
      <c r="C77" s="256" t="s">
        <v>1018</v>
      </c>
      <c r="D77" s="274">
        <v>0</v>
      </c>
      <c r="E77" s="235">
        <v>0</v>
      </c>
      <c r="F77" s="235">
        <f t="shared" si="91"/>
        <v>0</v>
      </c>
      <c r="G77" s="235">
        <f t="shared" si="91"/>
        <v>0</v>
      </c>
      <c r="H77" s="274">
        <v>0</v>
      </c>
      <c r="I77" s="235">
        <f t="shared" si="91"/>
        <v>0</v>
      </c>
      <c r="J77" s="274">
        <v>0</v>
      </c>
      <c r="K77" s="235">
        <f t="shared" si="91"/>
        <v>0</v>
      </c>
      <c r="L77" s="235">
        <f t="shared" si="91"/>
        <v>0</v>
      </c>
      <c r="M77" s="235">
        <f t="shared" si="91"/>
        <v>0</v>
      </c>
      <c r="N77" s="235">
        <f t="shared" si="91"/>
        <v>0</v>
      </c>
      <c r="O77" s="235">
        <f t="shared" si="91"/>
        <v>0</v>
      </c>
      <c r="P77" s="235">
        <f t="shared" si="91"/>
        <v>0</v>
      </c>
      <c r="Q77" s="235">
        <f t="shared" si="91"/>
        <v>0</v>
      </c>
      <c r="R77" s="235">
        <f t="shared" si="91"/>
        <v>0</v>
      </c>
      <c r="S77" s="235">
        <f t="shared" si="91"/>
        <v>0</v>
      </c>
      <c r="T77" s="235">
        <f t="shared" si="91"/>
        <v>0</v>
      </c>
      <c r="U77" s="235">
        <f t="shared" si="91"/>
        <v>0</v>
      </c>
      <c r="V77" s="235">
        <v>0</v>
      </c>
      <c r="W77" s="235">
        <f t="shared" si="91"/>
        <v>0</v>
      </c>
      <c r="X77" s="274">
        <v>0</v>
      </c>
      <c r="Y77" s="235">
        <f t="shared" si="91"/>
        <v>0</v>
      </c>
      <c r="Z77" s="274">
        <v>0.34</v>
      </c>
      <c r="AA77" s="235">
        <v>0.26600000000000001</v>
      </c>
      <c r="AB77" s="274">
        <v>0</v>
      </c>
      <c r="AC77" s="235">
        <f t="shared" si="91"/>
        <v>0</v>
      </c>
      <c r="AD77" s="235">
        <f t="shared" si="91"/>
        <v>0</v>
      </c>
      <c r="AE77" s="235">
        <f t="shared" si="91"/>
        <v>0</v>
      </c>
      <c r="AF77" s="235">
        <f t="shared" si="91"/>
        <v>0</v>
      </c>
      <c r="AG77" s="235">
        <f t="shared" si="91"/>
        <v>0</v>
      </c>
      <c r="AH77" s="235">
        <f t="shared" si="91"/>
        <v>0</v>
      </c>
      <c r="AI77" s="235">
        <f t="shared" si="91"/>
        <v>0</v>
      </c>
      <c r="AJ77" s="235">
        <f t="shared" si="91"/>
        <v>0</v>
      </c>
      <c r="AK77" s="235">
        <f t="shared" si="91"/>
        <v>0</v>
      </c>
      <c r="AL77" s="235">
        <f t="shared" si="91"/>
        <v>0</v>
      </c>
      <c r="AM77" s="235">
        <f t="shared" si="91"/>
        <v>0</v>
      </c>
      <c r="AN77" s="235">
        <f t="shared" si="91"/>
        <v>0</v>
      </c>
      <c r="AO77" s="235">
        <f t="shared" si="91"/>
        <v>0</v>
      </c>
      <c r="AP77" s="235">
        <f t="shared" si="91"/>
        <v>0</v>
      </c>
      <c r="AQ77" s="235">
        <f t="shared" si="91"/>
        <v>0</v>
      </c>
      <c r="AR77" s="235">
        <f t="shared" si="91"/>
        <v>0</v>
      </c>
      <c r="AS77" s="235">
        <f t="shared" si="91"/>
        <v>0</v>
      </c>
      <c r="AT77" s="235">
        <f t="shared" si="91"/>
        <v>0</v>
      </c>
      <c r="AU77" s="235">
        <f t="shared" si="91"/>
        <v>0</v>
      </c>
      <c r="AV77" s="274">
        <v>0</v>
      </c>
      <c r="AW77" s="235">
        <f t="shared" si="91"/>
        <v>0</v>
      </c>
      <c r="AX77" s="235">
        <f t="shared" si="91"/>
        <v>0</v>
      </c>
      <c r="AY77" s="235">
        <f t="shared" si="91"/>
        <v>0</v>
      </c>
    </row>
    <row r="78" spans="1:51" s="247" customFormat="1" ht="24" customHeight="1" x14ac:dyDescent="0.2">
      <c r="A78" s="254" t="s">
        <v>874</v>
      </c>
      <c r="B78" s="255" t="s">
        <v>875</v>
      </c>
      <c r="C78" s="254" t="s">
        <v>829</v>
      </c>
      <c r="D78" s="273">
        <f>D79+D80</f>
        <v>0</v>
      </c>
      <c r="E78" s="245">
        <f>E79+E80</f>
        <v>0</v>
      </c>
      <c r="F78" s="245">
        <v>0</v>
      </c>
      <c r="G78" s="245">
        <v>0</v>
      </c>
      <c r="H78" s="273">
        <f t="shared" ref="H78" si="92">H79+H80</f>
        <v>0</v>
      </c>
      <c r="I78" s="252">
        <v>0</v>
      </c>
      <c r="J78" s="273">
        <f t="shared" ref="J78" si="93">J79+J80</f>
        <v>0</v>
      </c>
      <c r="K78" s="245">
        <v>0</v>
      </c>
      <c r="L78" s="245">
        <v>0</v>
      </c>
      <c r="M78" s="245">
        <v>0</v>
      </c>
      <c r="N78" s="245">
        <v>0</v>
      </c>
      <c r="O78" s="245">
        <v>0</v>
      </c>
      <c r="P78" s="245">
        <v>0</v>
      </c>
      <c r="Q78" s="245">
        <v>0</v>
      </c>
      <c r="R78" s="245">
        <v>0</v>
      </c>
      <c r="S78" s="245">
        <v>0</v>
      </c>
      <c r="T78" s="245">
        <v>0</v>
      </c>
      <c r="U78" s="245">
        <v>0</v>
      </c>
      <c r="V78" s="245">
        <v>0</v>
      </c>
      <c r="W78" s="245">
        <v>0</v>
      </c>
      <c r="X78" s="273">
        <f t="shared" ref="X78" si="94">X79+X80</f>
        <v>0</v>
      </c>
      <c r="Y78" s="245">
        <v>0</v>
      </c>
      <c r="Z78" s="273">
        <f t="shared" ref="Z78" si="95">Z79+Z80</f>
        <v>1.6099999999999999</v>
      </c>
      <c r="AA78" s="252">
        <v>0</v>
      </c>
      <c r="AB78" s="273">
        <f t="shared" ref="AB78" si="96">AB79+AB80</f>
        <v>0</v>
      </c>
      <c r="AC78" s="245">
        <v>0</v>
      </c>
      <c r="AD78" s="245">
        <v>0</v>
      </c>
      <c r="AE78" s="245">
        <v>0</v>
      </c>
      <c r="AF78" s="245">
        <v>0</v>
      </c>
      <c r="AG78" s="245">
        <v>0</v>
      </c>
      <c r="AH78" s="245">
        <v>0</v>
      </c>
      <c r="AI78" s="245">
        <v>0</v>
      </c>
      <c r="AJ78" s="245">
        <v>0</v>
      </c>
      <c r="AK78" s="245">
        <v>0</v>
      </c>
      <c r="AL78" s="245">
        <v>0</v>
      </c>
      <c r="AM78" s="245">
        <v>0</v>
      </c>
      <c r="AN78" s="245">
        <v>0</v>
      </c>
      <c r="AO78" s="245">
        <v>0</v>
      </c>
      <c r="AP78" s="245">
        <v>0</v>
      </c>
      <c r="AQ78" s="245">
        <v>0</v>
      </c>
      <c r="AR78" s="245">
        <v>0</v>
      </c>
      <c r="AS78" s="245">
        <v>0</v>
      </c>
      <c r="AT78" s="245">
        <v>0</v>
      </c>
      <c r="AU78" s="245">
        <v>0</v>
      </c>
      <c r="AV78" s="273">
        <f t="shared" ref="AV78" si="97">AV79+AV80</f>
        <v>0</v>
      </c>
      <c r="AW78" s="245">
        <v>0</v>
      </c>
      <c r="AX78" s="245">
        <v>0</v>
      </c>
      <c r="AY78" s="245">
        <v>0</v>
      </c>
    </row>
    <row r="79" spans="1:51" s="240" customFormat="1" ht="32.25" customHeight="1" x14ac:dyDescent="0.2">
      <c r="A79" s="256" t="s">
        <v>1019</v>
      </c>
      <c r="B79" s="257" t="s">
        <v>1020</v>
      </c>
      <c r="C79" s="256" t="s">
        <v>1021</v>
      </c>
      <c r="D79" s="274">
        <v>0</v>
      </c>
      <c r="E79" s="239">
        <v>0</v>
      </c>
      <c r="F79" s="239">
        <f t="shared" ref="F79:AY79" si="98">F80</f>
        <v>0</v>
      </c>
      <c r="G79" s="239">
        <f t="shared" si="98"/>
        <v>0</v>
      </c>
      <c r="H79" s="274">
        <v>0</v>
      </c>
      <c r="I79" s="239">
        <f t="shared" si="98"/>
        <v>0</v>
      </c>
      <c r="J79" s="274">
        <v>0</v>
      </c>
      <c r="K79" s="239">
        <f t="shared" si="98"/>
        <v>0</v>
      </c>
      <c r="L79" s="239">
        <f t="shared" si="98"/>
        <v>0</v>
      </c>
      <c r="M79" s="239">
        <f t="shared" si="98"/>
        <v>0</v>
      </c>
      <c r="N79" s="239">
        <f t="shared" si="98"/>
        <v>0</v>
      </c>
      <c r="O79" s="239">
        <f t="shared" si="98"/>
        <v>0</v>
      </c>
      <c r="P79" s="239">
        <f t="shared" si="98"/>
        <v>0</v>
      </c>
      <c r="Q79" s="239">
        <f t="shared" si="98"/>
        <v>0</v>
      </c>
      <c r="R79" s="239">
        <f t="shared" si="98"/>
        <v>0</v>
      </c>
      <c r="S79" s="239">
        <f t="shared" si="98"/>
        <v>0</v>
      </c>
      <c r="T79" s="239">
        <f t="shared" si="98"/>
        <v>0</v>
      </c>
      <c r="U79" s="239">
        <f t="shared" si="98"/>
        <v>0</v>
      </c>
      <c r="V79" s="239">
        <v>0</v>
      </c>
      <c r="W79" s="239">
        <f t="shared" si="98"/>
        <v>0</v>
      </c>
      <c r="X79" s="274">
        <v>0</v>
      </c>
      <c r="Y79" s="239">
        <f t="shared" si="98"/>
        <v>0</v>
      </c>
      <c r="Z79" s="275">
        <v>0.14000000000000001</v>
      </c>
      <c r="AA79" s="239">
        <v>0.22</v>
      </c>
      <c r="AB79" s="274">
        <v>0</v>
      </c>
      <c r="AC79" s="239">
        <f t="shared" si="98"/>
        <v>0</v>
      </c>
      <c r="AD79" s="239">
        <f t="shared" si="98"/>
        <v>0</v>
      </c>
      <c r="AE79" s="239">
        <f t="shared" si="98"/>
        <v>0</v>
      </c>
      <c r="AF79" s="239">
        <f t="shared" si="98"/>
        <v>0</v>
      </c>
      <c r="AG79" s="239">
        <f t="shared" si="98"/>
        <v>0</v>
      </c>
      <c r="AH79" s="239">
        <f t="shared" si="98"/>
        <v>0</v>
      </c>
      <c r="AI79" s="239">
        <f t="shared" si="98"/>
        <v>0</v>
      </c>
      <c r="AJ79" s="239">
        <f t="shared" si="98"/>
        <v>0</v>
      </c>
      <c r="AK79" s="239">
        <f t="shared" si="98"/>
        <v>0</v>
      </c>
      <c r="AL79" s="239">
        <f t="shared" si="98"/>
        <v>0</v>
      </c>
      <c r="AM79" s="239">
        <f t="shared" si="98"/>
        <v>0</v>
      </c>
      <c r="AN79" s="239">
        <f t="shared" si="98"/>
        <v>0</v>
      </c>
      <c r="AO79" s="239">
        <f t="shared" si="98"/>
        <v>0</v>
      </c>
      <c r="AP79" s="239">
        <f t="shared" si="98"/>
        <v>0</v>
      </c>
      <c r="AQ79" s="239">
        <f t="shared" si="98"/>
        <v>0</v>
      </c>
      <c r="AR79" s="239">
        <f t="shared" si="98"/>
        <v>0</v>
      </c>
      <c r="AS79" s="239">
        <f t="shared" si="98"/>
        <v>0</v>
      </c>
      <c r="AT79" s="239">
        <f t="shared" si="98"/>
        <v>0</v>
      </c>
      <c r="AU79" s="239">
        <f t="shared" si="98"/>
        <v>0</v>
      </c>
      <c r="AV79" s="274">
        <v>0</v>
      </c>
      <c r="AW79" s="239">
        <f t="shared" si="98"/>
        <v>0</v>
      </c>
      <c r="AX79" s="239">
        <f t="shared" si="98"/>
        <v>0</v>
      </c>
      <c r="AY79" s="239">
        <f t="shared" si="98"/>
        <v>0</v>
      </c>
    </row>
    <row r="80" spans="1:51" s="247" customFormat="1" ht="33" customHeight="1" x14ac:dyDescent="0.2">
      <c r="A80" s="256" t="s">
        <v>1022</v>
      </c>
      <c r="B80" s="257" t="s">
        <v>1023</v>
      </c>
      <c r="C80" s="256" t="s">
        <v>1024</v>
      </c>
      <c r="D80" s="274">
        <v>0</v>
      </c>
      <c r="E80" s="245">
        <v>0</v>
      </c>
      <c r="F80" s="245">
        <v>0</v>
      </c>
      <c r="G80" s="245">
        <v>0</v>
      </c>
      <c r="H80" s="274">
        <v>0</v>
      </c>
      <c r="I80" s="252">
        <v>0</v>
      </c>
      <c r="J80" s="274">
        <v>0</v>
      </c>
      <c r="K80" s="245">
        <v>0</v>
      </c>
      <c r="L80" s="245">
        <v>0</v>
      </c>
      <c r="M80" s="245">
        <v>0</v>
      </c>
      <c r="N80" s="245">
        <v>0</v>
      </c>
      <c r="O80" s="245">
        <v>0</v>
      </c>
      <c r="P80" s="245">
        <v>0</v>
      </c>
      <c r="Q80" s="245">
        <v>0</v>
      </c>
      <c r="R80" s="245">
        <v>0</v>
      </c>
      <c r="S80" s="245">
        <v>0</v>
      </c>
      <c r="T80" s="245">
        <v>0</v>
      </c>
      <c r="U80" s="245">
        <v>0</v>
      </c>
      <c r="V80" s="245">
        <v>0</v>
      </c>
      <c r="W80" s="245">
        <v>0</v>
      </c>
      <c r="X80" s="274">
        <v>0</v>
      </c>
      <c r="Y80" s="245">
        <v>0</v>
      </c>
      <c r="Z80" s="274">
        <v>1.47</v>
      </c>
      <c r="AA80" s="252">
        <v>0.9</v>
      </c>
      <c r="AB80" s="274">
        <v>0</v>
      </c>
      <c r="AC80" s="245">
        <v>0</v>
      </c>
      <c r="AD80" s="245">
        <v>0</v>
      </c>
      <c r="AE80" s="245">
        <v>0</v>
      </c>
      <c r="AF80" s="245">
        <v>0</v>
      </c>
      <c r="AG80" s="245">
        <v>0</v>
      </c>
      <c r="AH80" s="245">
        <v>0</v>
      </c>
      <c r="AI80" s="245">
        <v>0</v>
      </c>
      <c r="AJ80" s="245">
        <v>0</v>
      </c>
      <c r="AK80" s="245">
        <v>0</v>
      </c>
      <c r="AL80" s="245">
        <v>0</v>
      </c>
      <c r="AM80" s="245">
        <v>0</v>
      </c>
      <c r="AN80" s="245">
        <v>0</v>
      </c>
      <c r="AO80" s="245">
        <v>0</v>
      </c>
      <c r="AP80" s="245">
        <v>0</v>
      </c>
      <c r="AQ80" s="245">
        <v>0</v>
      </c>
      <c r="AR80" s="245">
        <v>0</v>
      </c>
      <c r="AS80" s="245">
        <v>0</v>
      </c>
      <c r="AT80" s="245">
        <v>0</v>
      </c>
      <c r="AU80" s="245">
        <v>0</v>
      </c>
      <c r="AV80" s="274">
        <v>0</v>
      </c>
      <c r="AW80" s="245">
        <v>0</v>
      </c>
      <c r="AX80" s="245">
        <v>0</v>
      </c>
      <c r="AY80" s="245">
        <v>0</v>
      </c>
    </row>
    <row r="81" spans="1:51" s="271" customFormat="1" x14ac:dyDescent="0.2">
      <c r="A81" s="262" t="s">
        <v>112</v>
      </c>
      <c r="B81" s="263" t="s">
        <v>862</v>
      </c>
      <c r="C81" s="264" t="s">
        <v>829</v>
      </c>
      <c r="D81" s="273">
        <f>D82</f>
        <v>0</v>
      </c>
      <c r="E81" s="270">
        <f>E82</f>
        <v>0</v>
      </c>
      <c r="F81" s="270">
        <f t="shared" ref="F81:AY82" si="99">F82</f>
        <v>0</v>
      </c>
      <c r="G81" s="270">
        <f t="shared" si="99"/>
        <v>0</v>
      </c>
      <c r="H81" s="273">
        <f t="shared" si="99"/>
        <v>0</v>
      </c>
      <c r="I81" s="270">
        <f t="shared" si="99"/>
        <v>0</v>
      </c>
      <c r="J81" s="273">
        <f t="shared" si="99"/>
        <v>0</v>
      </c>
      <c r="K81" s="270">
        <f t="shared" si="99"/>
        <v>0</v>
      </c>
      <c r="L81" s="270">
        <f t="shared" si="99"/>
        <v>0</v>
      </c>
      <c r="M81" s="270">
        <f t="shared" si="99"/>
        <v>0</v>
      </c>
      <c r="N81" s="270">
        <f t="shared" si="99"/>
        <v>0</v>
      </c>
      <c r="O81" s="270">
        <f t="shared" si="99"/>
        <v>0</v>
      </c>
      <c r="P81" s="270">
        <f t="shared" si="99"/>
        <v>0</v>
      </c>
      <c r="Q81" s="270">
        <f t="shared" si="99"/>
        <v>0</v>
      </c>
      <c r="R81" s="270">
        <f t="shared" si="99"/>
        <v>0</v>
      </c>
      <c r="S81" s="270">
        <f t="shared" si="99"/>
        <v>0</v>
      </c>
      <c r="T81" s="270">
        <f t="shared" si="99"/>
        <v>0</v>
      </c>
      <c r="U81" s="270">
        <f t="shared" si="99"/>
        <v>0</v>
      </c>
      <c r="V81" s="270">
        <v>0</v>
      </c>
      <c r="W81" s="270">
        <f t="shared" si="99"/>
        <v>0</v>
      </c>
      <c r="X81" s="273">
        <f t="shared" si="99"/>
        <v>0</v>
      </c>
      <c r="Y81" s="270">
        <f t="shared" si="99"/>
        <v>0</v>
      </c>
      <c r="Z81" s="273">
        <f t="shared" si="99"/>
        <v>0</v>
      </c>
      <c r="AA81" s="270">
        <f t="shared" si="99"/>
        <v>0</v>
      </c>
      <c r="AB81" s="273">
        <f t="shared" si="99"/>
        <v>0</v>
      </c>
      <c r="AC81" s="270">
        <f t="shared" si="99"/>
        <v>0</v>
      </c>
      <c r="AD81" s="270">
        <f t="shared" si="99"/>
        <v>0</v>
      </c>
      <c r="AE81" s="270">
        <f t="shared" si="99"/>
        <v>0</v>
      </c>
      <c r="AF81" s="270">
        <f t="shared" si="99"/>
        <v>0</v>
      </c>
      <c r="AG81" s="270">
        <f t="shared" si="99"/>
        <v>0</v>
      </c>
      <c r="AH81" s="270">
        <f t="shared" si="99"/>
        <v>0</v>
      </c>
      <c r="AI81" s="270">
        <f t="shared" si="99"/>
        <v>0</v>
      </c>
      <c r="AJ81" s="270">
        <f t="shared" si="99"/>
        <v>0</v>
      </c>
      <c r="AK81" s="270">
        <f t="shared" si="99"/>
        <v>0</v>
      </c>
      <c r="AL81" s="270">
        <f t="shared" si="99"/>
        <v>0</v>
      </c>
      <c r="AM81" s="270">
        <f t="shared" si="99"/>
        <v>0</v>
      </c>
      <c r="AN81" s="270">
        <f t="shared" si="99"/>
        <v>0</v>
      </c>
      <c r="AO81" s="270">
        <f t="shared" si="99"/>
        <v>0</v>
      </c>
      <c r="AP81" s="270">
        <f t="shared" si="99"/>
        <v>0</v>
      </c>
      <c r="AQ81" s="270">
        <f t="shared" si="99"/>
        <v>0</v>
      </c>
      <c r="AR81" s="270">
        <f t="shared" si="99"/>
        <v>0</v>
      </c>
      <c r="AS81" s="270">
        <f t="shared" si="99"/>
        <v>0</v>
      </c>
      <c r="AT81" s="270">
        <f t="shared" si="99"/>
        <v>0</v>
      </c>
      <c r="AU81" s="270">
        <f t="shared" si="99"/>
        <v>0</v>
      </c>
      <c r="AV81" s="273">
        <f t="shared" si="99"/>
        <v>0</v>
      </c>
      <c r="AW81" s="270">
        <f t="shared" si="99"/>
        <v>0</v>
      </c>
      <c r="AX81" s="270">
        <f t="shared" si="99"/>
        <v>0</v>
      </c>
      <c r="AY81" s="270">
        <f t="shared" si="99"/>
        <v>0</v>
      </c>
    </row>
    <row r="82" spans="1:51" s="271" customFormat="1" x14ac:dyDescent="0.2">
      <c r="A82" s="262" t="s">
        <v>114</v>
      </c>
      <c r="B82" s="263" t="s">
        <v>863</v>
      </c>
      <c r="C82" s="264" t="s">
        <v>829</v>
      </c>
      <c r="D82" s="273">
        <f>D83</f>
        <v>0</v>
      </c>
      <c r="E82" s="270">
        <f>E83</f>
        <v>0</v>
      </c>
      <c r="F82" s="270">
        <f t="shared" si="99"/>
        <v>0</v>
      </c>
      <c r="G82" s="270">
        <f t="shared" si="99"/>
        <v>0</v>
      </c>
      <c r="H82" s="273">
        <f t="shared" si="99"/>
        <v>0</v>
      </c>
      <c r="I82" s="270">
        <f t="shared" si="99"/>
        <v>0</v>
      </c>
      <c r="J82" s="273">
        <f t="shared" si="99"/>
        <v>0</v>
      </c>
      <c r="K82" s="270">
        <f t="shared" si="99"/>
        <v>0</v>
      </c>
      <c r="L82" s="270">
        <f t="shared" si="99"/>
        <v>0</v>
      </c>
      <c r="M82" s="270">
        <f t="shared" si="99"/>
        <v>0</v>
      </c>
      <c r="N82" s="270">
        <f t="shared" si="99"/>
        <v>0</v>
      </c>
      <c r="O82" s="270">
        <f t="shared" si="99"/>
        <v>0</v>
      </c>
      <c r="P82" s="270">
        <f t="shared" si="99"/>
        <v>0</v>
      </c>
      <c r="Q82" s="270">
        <f t="shared" si="99"/>
        <v>0</v>
      </c>
      <c r="R82" s="270">
        <f t="shared" si="99"/>
        <v>0</v>
      </c>
      <c r="S82" s="270">
        <f t="shared" si="99"/>
        <v>0</v>
      </c>
      <c r="T82" s="270">
        <f t="shared" si="99"/>
        <v>0</v>
      </c>
      <c r="U82" s="270">
        <f t="shared" si="99"/>
        <v>0</v>
      </c>
      <c r="V82" s="270">
        <v>0</v>
      </c>
      <c r="W82" s="270">
        <f t="shared" si="99"/>
        <v>0</v>
      </c>
      <c r="X82" s="273">
        <f t="shared" si="99"/>
        <v>0</v>
      </c>
      <c r="Y82" s="270">
        <f t="shared" si="99"/>
        <v>0</v>
      </c>
      <c r="Z82" s="273">
        <f t="shared" si="99"/>
        <v>0</v>
      </c>
      <c r="AA82" s="270">
        <f t="shared" si="99"/>
        <v>0</v>
      </c>
      <c r="AB82" s="273">
        <f t="shared" si="99"/>
        <v>0</v>
      </c>
      <c r="AC82" s="270">
        <f t="shared" si="99"/>
        <v>0</v>
      </c>
      <c r="AD82" s="270">
        <f t="shared" si="99"/>
        <v>0</v>
      </c>
      <c r="AE82" s="270">
        <f t="shared" si="99"/>
        <v>0</v>
      </c>
      <c r="AF82" s="270">
        <f t="shared" si="99"/>
        <v>0</v>
      </c>
      <c r="AG82" s="270">
        <f t="shared" si="99"/>
        <v>0</v>
      </c>
      <c r="AH82" s="270">
        <f t="shared" si="99"/>
        <v>0</v>
      </c>
      <c r="AI82" s="270">
        <f t="shared" si="99"/>
        <v>0</v>
      </c>
      <c r="AJ82" s="270">
        <f t="shared" si="99"/>
        <v>0</v>
      </c>
      <c r="AK82" s="270">
        <f t="shared" si="99"/>
        <v>0</v>
      </c>
      <c r="AL82" s="270">
        <f t="shared" si="99"/>
        <v>0</v>
      </c>
      <c r="AM82" s="270">
        <f t="shared" si="99"/>
        <v>0</v>
      </c>
      <c r="AN82" s="270">
        <f t="shared" si="99"/>
        <v>0</v>
      </c>
      <c r="AO82" s="270">
        <f t="shared" si="99"/>
        <v>0</v>
      </c>
      <c r="AP82" s="270">
        <f t="shared" si="99"/>
        <v>0</v>
      </c>
      <c r="AQ82" s="270">
        <f t="shared" si="99"/>
        <v>0</v>
      </c>
      <c r="AR82" s="270">
        <f t="shared" si="99"/>
        <v>0</v>
      </c>
      <c r="AS82" s="270">
        <f t="shared" si="99"/>
        <v>0</v>
      </c>
      <c r="AT82" s="270">
        <f t="shared" si="99"/>
        <v>0</v>
      </c>
      <c r="AU82" s="270">
        <f t="shared" si="99"/>
        <v>0</v>
      </c>
      <c r="AV82" s="273">
        <f t="shared" si="99"/>
        <v>0</v>
      </c>
      <c r="AW82" s="270">
        <f t="shared" si="99"/>
        <v>0</v>
      </c>
      <c r="AX82" s="270">
        <f t="shared" si="99"/>
        <v>0</v>
      </c>
      <c r="AY82" s="270">
        <f t="shared" si="99"/>
        <v>0</v>
      </c>
    </row>
    <row r="83" spans="1:51" x14ac:dyDescent="0.2">
      <c r="A83" s="265" t="s">
        <v>721</v>
      </c>
      <c r="B83" s="266" t="s">
        <v>1025</v>
      </c>
      <c r="C83" s="267" t="s">
        <v>1026</v>
      </c>
      <c r="D83" s="275">
        <v>0</v>
      </c>
      <c r="E83" s="245">
        <v>0</v>
      </c>
      <c r="F83" s="245">
        <v>0</v>
      </c>
      <c r="G83" s="245">
        <v>0</v>
      </c>
      <c r="H83" s="275">
        <v>0</v>
      </c>
      <c r="I83" s="245">
        <v>0</v>
      </c>
      <c r="J83" s="275">
        <v>0</v>
      </c>
      <c r="K83" s="245">
        <v>0</v>
      </c>
      <c r="L83" s="245">
        <v>0</v>
      </c>
      <c r="M83" s="245">
        <v>0</v>
      </c>
      <c r="N83" s="245">
        <v>0</v>
      </c>
      <c r="O83" s="245">
        <v>0</v>
      </c>
      <c r="P83" s="245">
        <v>0</v>
      </c>
      <c r="Q83" s="245">
        <v>0</v>
      </c>
      <c r="R83" s="245">
        <v>0</v>
      </c>
      <c r="S83" s="245">
        <v>0</v>
      </c>
      <c r="T83" s="245">
        <v>0</v>
      </c>
      <c r="U83" s="245">
        <v>0</v>
      </c>
      <c r="V83" s="245">
        <v>0</v>
      </c>
      <c r="W83" s="245">
        <v>0</v>
      </c>
      <c r="X83" s="275">
        <v>0</v>
      </c>
      <c r="Y83" s="245">
        <v>0</v>
      </c>
      <c r="Z83" s="275">
        <v>0</v>
      </c>
      <c r="AA83" s="245">
        <v>0</v>
      </c>
      <c r="AB83" s="275">
        <v>0</v>
      </c>
      <c r="AC83" s="245">
        <v>0</v>
      </c>
      <c r="AD83" s="245">
        <v>0</v>
      </c>
      <c r="AE83" s="245">
        <v>0</v>
      </c>
      <c r="AF83" s="245">
        <v>0</v>
      </c>
      <c r="AG83" s="245">
        <v>0</v>
      </c>
      <c r="AH83" s="245">
        <v>0</v>
      </c>
      <c r="AI83" s="245">
        <v>0</v>
      </c>
      <c r="AJ83" s="245">
        <v>0</v>
      </c>
      <c r="AK83" s="245">
        <v>0</v>
      </c>
      <c r="AL83" s="245">
        <v>0</v>
      </c>
      <c r="AM83" s="245">
        <v>0</v>
      </c>
      <c r="AN83" s="245">
        <v>0</v>
      </c>
      <c r="AO83" s="245">
        <v>0</v>
      </c>
      <c r="AP83" s="245">
        <v>0</v>
      </c>
      <c r="AQ83" s="245">
        <v>0</v>
      </c>
      <c r="AR83" s="245">
        <v>0</v>
      </c>
      <c r="AS83" s="245">
        <v>0</v>
      </c>
      <c r="AT83" s="245">
        <v>0</v>
      </c>
      <c r="AU83" s="245">
        <v>0</v>
      </c>
      <c r="AV83" s="275">
        <v>0</v>
      </c>
      <c r="AW83" s="245">
        <v>0</v>
      </c>
      <c r="AX83" s="245">
        <v>0</v>
      </c>
      <c r="AY83" s="245">
        <v>0</v>
      </c>
    </row>
    <row r="84" spans="1:51" s="271" customFormat="1" x14ac:dyDescent="0.2">
      <c r="A84" s="262" t="s">
        <v>864</v>
      </c>
      <c r="B84" s="263" t="s">
        <v>865</v>
      </c>
      <c r="C84" s="264" t="s">
        <v>829</v>
      </c>
      <c r="D84" s="273">
        <f>D85</f>
        <v>0</v>
      </c>
      <c r="E84" s="272">
        <f>E85</f>
        <v>0</v>
      </c>
      <c r="F84" s="272">
        <f t="shared" ref="F84:AY84" si="100">F85</f>
        <v>0</v>
      </c>
      <c r="G84" s="272">
        <f t="shared" si="100"/>
        <v>0</v>
      </c>
      <c r="H84" s="273">
        <f t="shared" si="100"/>
        <v>0</v>
      </c>
      <c r="I84" s="272">
        <f t="shared" si="100"/>
        <v>0</v>
      </c>
      <c r="J84" s="273">
        <f t="shared" si="100"/>
        <v>0</v>
      </c>
      <c r="K84" s="272">
        <f t="shared" si="100"/>
        <v>0</v>
      </c>
      <c r="L84" s="272">
        <f t="shared" si="100"/>
        <v>0</v>
      </c>
      <c r="M84" s="272">
        <f t="shared" si="100"/>
        <v>0</v>
      </c>
      <c r="N84" s="272">
        <f t="shared" si="100"/>
        <v>0</v>
      </c>
      <c r="O84" s="272">
        <f t="shared" si="100"/>
        <v>0</v>
      </c>
      <c r="P84" s="272">
        <f t="shared" si="100"/>
        <v>0</v>
      </c>
      <c r="Q84" s="272">
        <f t="shared" si="100"/>
        <v>0</v>
      </c>
      <c r="R84" s="272">
        <f t="shared" si="100"/>
        <v>0</v>
      </c>
      <c r="S84" s="272">
        <f t="shared" si="100"/>
        <v>0</v>
      </c>
      <c r="T84" s="272">
        <f t="shared" si="100"/>
        <v>0</v>
      </c>
      <c r="U84" s="272">
        <f t="shared" si="100"/>
        <v>0</v>
      </c>
      <c r="V84" s="272">
        <v>0</v>
      </c>
      <c r="W84" s="272">
        <f t="shared" si="100"/>
        <v>0</v>
      </c>
      <c r="X84" s="273">
        <f t="shared" si="100"/>
        <v>0</v>
      </c>
      <c r="Y84" s="272">
        <f t="shared" si="100"/>
        <v>0</v>
      </c>
      <c r="Z84" s="273">
        <f t="shared" si="100"/>
        <v>0</v>
      </c>
      <c r="AA84" s="272">
        <f t="shared" si="100"/>
        <v>0</v>
      </c>
      <c r="AB84" s="273">
        <f t="shared" si="100"/>
        <v>0</v>
      </c>
      <c r="AC84" s="272">
        <f t="shared" si="100"/>
        <v>0</v>
      </c>
      <c r="AD84" s="272">
        <f t="shared" si="100"/>
        <v>0</v>
      </c>
      <c r="AE84" s="272">
        <f t="shared" si="100"/>
        <v>0</v>
      </c>
      <c r="AF84" s="272">
        <f t="shared" si="100"/>
        <v>0</v>
      </c>
      <c r="AG84" s="272">
        <f t="shared" si="100"/>
        <v>0</v>
      </c>
      <c r="AH84" s="272">
        <f t="shared" si="100"/>
        <v>0</v>
      </c>
      <c r="AI84" s="272">
        <f t="shared" si="100"/>
        <v>0</v>
      </c>
      <c r="AJ84" s="272">
        <f t="shared" si="100"/>
        <v>0</v>
      </c>
      <c r="AK84" s="272">
        <f t="shared" si="100"/>
        <v>0</v>
      </c>
      <c r="AL84" s="272">
        <f t="shared" si="100"/>
        <v>0</v>
      </c>
      <c r="AM84" s="272">
        <f t="shared" si="100"/>
        <v>0</v>
      </c>
      <c r="AN84" s="272">
        <f t="shared" si="100"/>
        <v>0</v>
      </c>
      <c r="AO84" s="272">
        <f t="shared" si="100"/>
        <v>0</v>
      </c>
      <c r="AP84" s="272">
        <f t="shared" si="100"/>
        <v>0</v>
      </c>
      <c r="AQ84" s="272">
        <f t="shared" si="100"/>
        <v>0</v>
      </c>
      <c r="AR84" s="272">
        <f t="shared" si="100"/>
        <v>0</v>
      </c>
      <c r="AS84" s="272">
        <f t="shared" si="100"/>
        <v>0</v>
      </c>
      <c r="AT84" s="272">
        <f t="shared" si="100"/>
        <v>0</v>
      </c>
      <c r="AU84" s="272">
        <f t="shared" si="100"/>
        <v>0</v>
      </c>
      <c r="AV84" s="273">
        <f t="shared" si="100"/>
        <v>11.875666666666669</v>
      </c>
      <c r="AW84" s="272">
        <f t="shared" si="100"/>
        <v>0</v>
      </c>
      <c r="AX84" s="272">
        <f t="shared" si="100"/>
        <v>0</v>
      </c>
      <c r="AY84" s="272">
        <f t="shared" si="100"/>
        <v>0</v>
      </c>
    </row>
    <row r="85" spans="1:51" s="271" customFormat="1" x14ac:dyDescent="0.2">
      <c r="A85" s="262" t="s">
        <v>866</v>
      </c>
      <c r="B85" s="263" t="s">
        <v>867</v>
      </c>
      <c r="C85" s="264" t="s">
        <v>829</v>
      </c>
      <c r="D85" s="273">
        <f>D86+D87+D88+D89+D90</f>
        <v>0</v>
      </c>
      <c r="E85" s="270">
        <f>E86+E87+E88+E89+E90</f>
        <v>0</v>
      </c>
      <c r="F85" s="270">
        <f t="shared" ref="F85:AY85" si="101">F86+F87+F88+F89+F90</f>
        <v>0</v>
      </c>
      <c r="G85" s="270">
        <f t="shared" si="101"/>
        <v>0</v>
      </c>
      <c r="H85" s="273">
        <f t="shared" si="101"/>
        <v>0</v>
      </c>
      <c r="I85" s="270">
        <f t="shared" si="101"/>
        <v>0</v>
      </c>
      <c r="J85" s="273">
        <f t="shared" si="101"/>
        <v>0</v>
      </c>
      <c r="K85" s="270">
        <f t="shared" si="101"/>
        <v>0</v>
      </c>
      <c r="L85" s="270">
        <f t="shared" si="101"/>
        <v>0</v>
      </c>
      <c r="M85" s="270">
        <f t="shared" si="101"/>
        <v>0</v>
      </c>
      <c r="N85" s="270">
        <f t="shared" si="101"/>
        <v>0</v>
      </c>
      <c r="O85" s="270">
        <f t="shared" si="101"/>
        <v>0</v>
      </c>
      <c r="P85" s="270">
        <f t="shared" si="101"/>
        <v>0</v>
      </c>
      <c r="Q85" s="270">
        <f t="shared" si="101"/>
        <v>0</v>
      </c>
      <c r="R85" s="270">
        <f t="shared" si="101"/>
        <v>0</v>
      </c>
      <c r="S85" s="270">
        <f t="shared" si="101"/>
        <v>0</v>
      </c>
      <c r="T85" s="270">
        <f t="shared" si="101"/>
        <v>0</v>
      </c>
      <c r="U85" s="270">
        <f t="shared" si="101"/>
        <v>0</v>
      </c>
      <c r="V85" s="270">
        <v>0</v>
      </c>
      <c r="W85" s="270">
        <f t="shared" si="101"/>
        <v>0</v>
      </c>
      <c r="X85" s="273">
        <f t="shared" si="101"/>
        <v>0</v>
      </c>
      <c r="Y85" s="270">
        <f t="shared" si="101"/>
        <v>0</v>
      </c>
      <c r="Z85" s="273">
        <f t="shared" si="101"/>
        <v>0</v>
      </c>
      <c r="AA85" s="270">
        <f t="shared" si="101"/>
        <v>0</v>
      </c>
      <c r="AB85" s="273">
        <f t="shared" si="101"/>
        <v>0</v>
      </c>
      <c r="AC85" s="270">
        <f t="shared" si="101"/>
        <v>0</v>
      </c>
      <c r="AD85" s="270">
        <f t="shared" si="101"/>
        <v>0</v>
      </c>
      <c r="AE85" s="270">
        <f t="shared" si="101"/>
        <v>0</v>
      </c>
      <c r="AF85" s="270">
        <f t="shared" si="101"/>
        <v>0</v>
      </c>
      <c r="AG85" s="270">
        <f t="shared" si="101"/>
        <v>0</v>
      </c>
      <c r="AH85" s="270">
        <f t="shared" si="101"/>
        <v>0</v>
      </c>
      <c r="AI85" s="270">
        <f t="shared" si="101"/>
        <v>0</v>
      </c>
      <c r="AJ85" s="270">
        <f t="shared" si="101"/>
        <v>0</v>
      </c>
      <c r="AK85" s="270">
        <f t="shared" si="101"/>
        <v>0</v>
      </c>
      <c r="AL85" s="270">
        <f t="shared" si="101"/>
        <v>0</v>
      </c>
      <c r="AM85" s="270">
        <f t="shared" si="101"/>
        <v>0</v>
      </c>
      <c r="AN85" s="270">
        <f t="shared" si="101"/>
        <v>0</v>
      </c>
      <c r="AO85" s="270">
        <f t="shared" si="101"/>
        <v>0</v>
      </c>
      <c r="AP85" s="270">
        <f t="shared" si="101"/>
        <v>0</v>
      </c>
      <c r="AQ85" s="270">
        <f t="shared" si="101"/>
        <v>0</v>
      </c>
      <c r="AR85" s="270">
        <f t="shared" si="101"/>
        <v>0</v>
      </c>
      <c r="AS85" s="270">
        <f t="shared" si="101"/>
        <v>0</v>
      </c>
      <c r="AT85" s="270">
        <f t="shared" si="101"/>
        <v>0</v>
      </c>
      <c r="AU85" s="270">
        <f t="shared" si="101"/>
        <v>0</v>
      </c>
      <c r="AV85" s="273">
        <f t="shared" si="101"/>
        <v>11.875666666666669</v>
      </c>
      <c r="AW85" s="270">
        <f t="shared" si="101"/>
        <v>0</v>
      </c>
      <c r="AX85" s="270">
        <f t="shared" si="101"/>
        <v>0</v>
      </c>
      <c r="AY85" s="270">
        <f t="shared" si="101"/>
        <v>0</v>
      </c>
    </row>
    <row r="86" spans="1:51" x14ac:dyDescent="0.2">
      <c r="A86" s="265" t="s">
        <v>1027</v>
      </c>
      <c r="B86" s="268" t="s">
        <v>1028</v>
      </c>
      <c r="C86" s="267" t="s">
        <v>1029</v>
      </c>
      <c r="D86" s="274">
        <v>0</v>
      </c>
      <c r="E86" s="245">
        <v>0</v>
      </c>
      <c r="F86" s="245">
        <v>0</v>
      </c>
      <c r="G86" s="245">
        <v>0</v>
      </c>
      <c r="H86" s="274">
        <v>0</v>
      </c>
      <c r="I86" s="245">
        <v>0</v>
      </c>
      <c r="J86" s="274">
        <v>0</v>
      </c>
      <c r="K86" s="245">
        <v>0</v>
      </c>
      <c r="L86" s="245">
        <v>0</v>
      </c>
      <c r="M86" s="245">
        <v>0</v>
      </c>
      <c r="N86" s="245">
        <v>0</v>
      </c>
      <c r="O86" s="245">
        <v>0</v>
      </c>
      <c r="P86" s="245">
        <v>0</v>
      </c>
      <c r="Q86" s="245">
        <v>0</v>
      </c>
      <c r="R86" s="245">
        <v>0</v>
      </c>
      <c r="S86" s="245">
        <v>0</v>
      </c>
      <c r="T86" s="245">
        <v>0</v>
      </c>
      <c r="U86" s="245">
        <v>0</v>
      </c>
      <c r="V86" s="245">
        <v>0</v>
      </c>
      <c r="W86" s="245">
        <v>0</v>
      </c>
      <c r="X86" s="274">
        <v>0</v>
      </c>
      <c r="Y86" s="245">
        <v>0</v>
      </c>
      <c r="Z86" s="274">
        <v>0</v>
      </c>
      <c r="AA86" s="245">
        <v>0</v>
      </c>
      <c r="AB86" s="274">
        <v>0</v>
      </c>
      <c r="AC86" s="245">
        <v>0</v>
      </c>
      <c r="AD86" s="245">
        <v>0</v>
      </c>
      <c r="AE86" s="245">
        <v>0</v>
      </c>
      <c r="AF86" s="245">
        <v>0</v>
      </c>
      <c r="AG86" s="245">
        <v>0</v>
      </c>
      <c r="AH86" s="245">
        <v>0</v>
      </c>
      <c r="AI86" s="245">
        <v>0</v>
      </c>
      <c r="AJ86" s="245">
        <v>0</v>
      </c>
      <c r="AK86" s="245">
        <v>0</v>
      </c>
      <c r="AL86" s="245">
        <v>0</v>
      </c>
      <c r="AM86" s="245">
        <v>0</v>
      </c>
      <c r="AN86" s="245">
        <v>0</v>
      </c>
      <c r="AO86" s="245">
        <v>0</v>
      </c>
      <c r="AP86" s="245">
        <v>0</v>
      </c>
      <c r="AQ86" s="245">
        <v>0</v>
      </c>
      <c r="AR86" s="245">
        <v>0</v>
      </c>
      <c r="AS86" s="245">
        <v>0</v>
      </c>
      <c r="AT86" s="245">
        <v>0</v>
      </c>
      <c r="AU86" s="245">
        <v>0</v>
      </c>
      <c r="AV86" s="274">
        <v>5.6333333333333337</v>
      </c>
      <c r="AW86" s="245">
        <v>0</v>
      </c>
      <c r="AX86" s="245">
        <v>0</v>
      </c>
      <c r="AY86" s="245">
        <v>0</v>
      </c>
    </row>
    <row r="87" spans="1:51" x14ac:dyDescent="0.2">
      <c r="A87" s="265" t="s">
        <v>1030</v>
      </c>
      <c r="B87" s="268" t="s">
        <v>1031</v>
      </c>
      <c r="C87" s="267" t="s">
        <v>1032</v>
      </c>
      <c r="D87" s="274">
        <v>0</v>
      </c>
      <c r="E87" s="245">
        <v>0</v>
      </c>
      <c r="F87" s="245">
        <v>0</v>
      </c>
      <c r="G87" s="245">
        <v>0</v>
      </c>
      <c r="H87" s="274">
        <v>0</v>
      </c>
      <c r="I87" s="245">
        <v>0</v>
      </c>
      <c r="J87" s="274">
        <v>0</v>
      </c>
      <c r="K87" s="245">
        <v>0</v>
      </c>
      <c r="L87" s="245">
        <v>0</v>
      </c>
      <c r="M87" s="245">
        <v>0</v>
      </c>
      <c r="N87" s="245">
        <v>0</v>
      </c>
      <c r="O87" s="245">
        <v>0</v>
      </c>
      <c r="P87" s="245">
        <v>0</v>
      </c>
      <c r="Q87" s="245">
        <v>0</v>
      </c>
      <c r="R87" s="245">
        <v>0</v>
      </c>
      <c r="S87" s="245">
        <v>0</v>
      </c>
      <c r="T87" s="245">
        <v>0</v>
      </c>
      <c r="U87" s="245">
        <v>0</v>
      </c>
      <c r="V87" s="245">
        <v>0</v>
      </c>
      <c r="W87" s="245">
        <v>0</v>
      </c>
      <c r="X87" s="274">
        <v>0</v>
      </c>
      <c r="Y87" s="245">
        <v>0</v>
      </c>
      <c r="Z87" s="274">
        <v>0</v>
      </c>
      <c r="AA87" s="245">
        <v>0</v>
      </c>
      <c r="AB87" s="274">
        <v>0</v>
      </c>
      <c r="AC87" s="245">
        <v>0</v>
      </c>
      <c r="AD87" s="245">
        <v>0</v>
      </c>
      <c r="AE87" s="245">
        <v>0</v>
      </c>
      <c r="AF87" s="245">
        <v>0</v>
      </c>
      <c r="AG87" s="245">
        <v>0</v>
      </c>
      <c r="AH87" s="245">
        <v>0</v>
      </c>
      <c r="AI87" s="245">
        <v>0</v>
      </c>
      <c r="AJ87" s="245">
        <v>0</v>
      </c>
      <c r="AK87" s="245">
        <v>0</v>
      </c>
      <c r="AL87" s="245">
        <v>0</v>
      </c>
      <c r="AM87" s="245">
        <v>0</v>
      </c>
      <c r="AN87" s="245">
        <v>0</v>
      </c>
      <c r="AO87" s="245">
        <v>0</v>
      </c>
      <c r="AP87" s="245">
        <v>0</v>
      </c>
      <c r="AQ87" s="245">
        <v>0</v>
      </c>
      <c r="AR87" s="245">
        <v>0</v>
      </c>
      <c r="AS87" s="245">
        <v>0</v>
      </c>
      <c r="AT87" s="245">
        <v>0</v>
      </c>
      <c r="AU87" s="245">
        <v>0</v>
      </c>
      <c r="AV87" s="274">
        <v>4.5833333333333339</v>
      </c>
      <c r="AW87" s="245">
        <v>0</v>
      </c>
      <c r="AX87" s="245">
        <v>0</v>
      </c>
      <c r="AY87" s="245">
        <v>0</v>
      </c>
    </row>
    <row r="88" spans="1:51" x14ac:dyDescent="0.2">
      <c r="A88" s="265" t="s">
        <v>876</v>
      </c>
      <c r="B88" s="268" t="s">
        <v>1033</v>
      </c>
      <c r="C88" s="267" t="s">
        <v>1034</v>
      </c>
      <c r="D88" s="274">
        <v>0</v>
      </c>
      <c r="E88" s="245">
        <v>0</v>
      </c>
      <c r="F88" s="245">
        <v>0</v>
      </c>
      <c r="G88" s="245">
        <v>0</v>
      </c>
      <c r="H88" s="274">
        <v>0</v>
      </c>
      <c r="I88" s="245">
        <v>0</v>
      </c>
      <c r="J88" s="274">
        <v>0</v>
      </c>
      <c r="K88" s="245">
        <v>0</v>
      </c>
      <c r="L88" s="245">
        <v>0</v>
      </c>
      <c r="M88" s="245">
        <v>0</v>
      </c>
      <c r="N88" s="245">
        <v>0</v>
      </c>
      <c r="O88" s="245">
        <v>0</v>
      </c>
      <c r="P88" s="245">
        <v>0</v>
      </c>
      <c r="Q88" s="245">
        <v>0</v>
      </c>
      <c r="R88" s="245">
        <v>0</v>
      </c>
      <c r="S88" s="245">
        <v>0</v>
      </c>
      <c r="T88" s="245">
        <v>0</v>
      </c>
      <c r="U88" s="245">
        <v>0</v>
      </c>
      <c r="V88" s="245">
        <v>0</v>
      </c>
      <c r="W88" s="245">
        <v>0</v>
      </c>
      <c r="X88" s="274">
        <v>0</v>
      </c>
      <c r="Y88" s="245">
        <v>0</v>
      </c>
      <c r="Z88" s="274">
        <v>0</v>
      </c>
      <c r="AA88" s="245">
        <v>0</v>
      </c>
      <c r="AB88" s="274">
        <v>0</v>
      </c>
      <c r="AC88" s="245">
        <v>0</v>
      </c>
      <c r="AD88" s="245">
        <v>0</v>
      </c>
      <c r="AE88" s="245">
        <v>0</v>
      </c>
      <c r="AF88" s="245">
        <v>0</v>
      </c>
      <c r="AG88" s="245">
        <v>0</v>
      </c>
      <c r="AH88" s="245">
        <v>0</v>
      </c>
      <c r="AI88" s="245">
        <v>0</v>
      </c>
      <c r="AJ88" s="245">
        <v>0</v>
      </c>
      <c r="AK88" s="245">
        <v>0</v>
      </c>
      <c r="AL88" s="245">
        <v>0</v>
      </c>
      <c r="AM88" s="245">
        <v>0</v>
      </c>
      <c r="AN88" s="245">
        <v>0</v>
      </c>
      <c r="AO88" s="245">
        <v>0</v>
      </c>
      <c r="AP88" s="245">
        <v>0</v>
      </c>
      <c r="AQ88" s="245">
        <v>0</v>
      </c>
      <c r="AR88" s="245">
        <v>0</v>
      </c>
      <c r="AS88" s="245">
        <v>0</v>
      </c>
      <c r="AT88" s="245">
        <v>0</v>
      </c>
      <c r="AU88" s="245">
        <v>0</v>
      </c>
      <c r="AV88" s="279">
        <v>0.60899999999999999</v>
      </c>
      <c r="AW88" s="245">
        <v>0</v>
      </c>
      <c r="AX88" s="245">
        <v>0</v>
      </c>
      <c r="AY88" s="245">
        <v>0</v>
      </c>
    </row>
    <row r="89" spans="1:51" x14ac:dyDescent="0.2">
      <c r="A89" s="265" t="s">
        <v>1035</v>
      </c>
      <c r="B89" s="268" t="s">
        <v>1036</v>
      </c>
      <c r="C89" s="267" t="s">
        <v>1037</v>
      </c>
      <c r="D89" s="274">
        <v>0</v>
      </c>
      <c r="E89" s="245">
        <v>0</v>
      </c>
      <c r="F89" s="245">
        <v>0</v>
      </c>
      <c r="G89" s="245">
        <v>0</v>
      </c>
      <c r="H89" s="274">
        <v>0</v>
      </c>
      <c r="I89" s="245">
        <v>0</v>
      </c>
      <c r="J89" s="274">
        <v>0</v>
      </c>
      <c r="K89" s="245">
        <v>0</v>
      </c>
      <c r="L89" s="245">
        <v>0</v>
      </c>
      <c r="M89" s="245">
        <v>0</v>
      </c>
      <c r="N89" s="245">
        <v>0</v>
      </c>
      <c r="O89" s="245">
        <v>0</v>
      </c>
      <c r="P89" s="245">
        <v>0</v>
      </c>
      <c r="Q89" s="245">
        <v>0</v>
      </c>
      <c r="R89" s="245">
        <v>0</v>
      </c>
      <c r="S89" s="245">
        <v>0</v>
      </c>
      <c r="T89" s="245">
        <v>0</v>
      </c>
      <c r="U89" s="245">
        <v>0</v>
      </c>
      <c r="V89" s="245">
        <v>0</v>
      </c>
      <c r="W89" s="245">
        <v>0</v>
      </c>
      <c r="X89" s="274">
        <v>0</v>
      </c>
      <c r="Y89" s="245">
        <v>0</v>
      </c>
      <c r="Z89" s="274">
        <v>0</v>
      </c>
      <c r="AA89" s="245">
        <v>0</v>
      </c>
      <c r="AB89" s="274">
        <v>0</v>
      </c>
      <c r="AC89" s="245">
        <v>0</v>
      </c>
      <c r="AD89" s="245">
        <v>0</v>
      </c>
      <c r="AE89" s="245">
        <v>0</v>
      </c>
      <c r="AF89" s="245">
        <v>0</v>
      </c>
      <c r="AG89" s="245">
        <v>0</v>
      </c>
      <c r="AH89" s="245">
        <v>0</v>
      </c>
      <c r="AI89" s="245">
        <v>0</v>
      </c>
      <c r="AJ89" s="245">
        <v>0</v>
      </c>
      <c r="AK89" s="245">
        <v>0</v>
      </c>
      <c r="AL89" s="245">
        <v>0</v>
      </c>
      <c r="AM89" s="245">
        <v>0</v>
      </c>
      <c r="AN89" s="245">
        <v>0</v>
      </c>
      <c r="AO89" s="245">
        <v>0</v>
      </c>
      <c r="AP89" s="245">
        <v>0</v>
      </c>
      <c r="AQ89" s="245">
        <v>0</v>
      </c>
      <c r="AR89" s="245">
        <v>0</v>
      </c>
      <c r="AS89" s="245">
        <v>0</v>
      </c>
      <c r="AT89" s="245">
        <v>0</v>
      </c>
      <c r="AU89" s="245">
        <v>0</v>
      </c>
      <c r="AV89" s="279">
        <v>0.55000000000000004</v>
      </c>
      <c r="AW89" s="245">
        <v>0</v>
      </c>
      <c r="AX89" s="245">
        <v>0</v>
      </c>
      <c r="AY89" s="245">
        <v>0</v>
      </c>
    </row>
    <row r="90" spans="1:51" x14ac:dyDescent="0.2">
      <c r="A90" s="265" t="s">
        <v>1038</v>
      </c>
      <c r="B90" s="269" t="s">
        <v>1039</v>
      </c>
      <c r="C90" s="267" t="s">
        <v>1040</v>
      </c>
      <c r="D90" s="274">
        <v>0</v>
      </c>
      <c r="E90" s="245">
        <v>0</v>
      </c>
      <c r="F90" s="245">
        <v>0</v>
      </c>
      <c r="G90" s="245">
        <v>0</v>
      </c>
      <c r="H90" s="274">
        <v>0</v>
      </c>
      <c r="I90" s="245">
        <v>0</v>
      </c>
      <c r="J90" s="274">
        <v>0</v>
      </c>
      <c r="K90" s="245">
        <v>0</v>
      </c>
      <c r="L90" s="245">
        <v>0</v>
      </c>
      <c r="M90" s="245">
        <v>0</v>
      </c>
      <c r="N90" s="245">
        <v>0</v>
      </c>
      <c r="O90" s="245">
        <v>0</v>
      </c>
      <c r="P90" s="245">
        <v>0</v>
      </c>
      <c r="Q90" s="245">
        <v>0</v>
      </c>
      <c r="R90" s="245">
        <v>0</v>
      </c>
      <c r="S90" s="245">
        <v>0</v>
      </c>
      <c r="T90" s="245">
        <v>0</v>
      </c>
      <c r="U90" s="245">
        <v>0</v>
      </c>
      <c r="V90" s="245">
        <v>0</v>
      </c>
      <c r="W90" s="245">
        <v>0</v>
      </c>
      <c r="X90" s="274">
        <v>0</v>
      </c>
      <c r="Y90" s="245">
        <v>0</v>
      </c>
      <c r="Z90" s="274">
        <v>0</v>
      </c>
      <c r="AA90" s="245">
        <v>0</v>
      </c>
      <c r="AB90" s="274">
        <v>0</v>
      </c>
      <c r="AC90" s="245">
        <v>0</v>
      </c>
      <c r="AD90" s="245">
        <v>0</v>
      </c>
      <c r="AE90" s="245">
        <v>0</v>
      </c>
      <c r="AF90" s="245">
        <v>0</v>
      </c>
      <c r="AG90" s="245">
        <v>0</v>
      </c>
      <c r="AH90" s="245">
        <v>0</v>
      </c>
      <c r="AI90" s="245">
        <v>0</v>
      </c>
      <c r="AJ90" s="245">
        <v>0</v>
      </c>
      <c r="AK90" s="245">
        <v>0</v>
      </c>
      <c r="AL90" s="245">
        <v>0</v>
      </c>
      <c r="AM90" s="245">
        <v>0</v>
      </c>
      <c r="AN90" s="245">
        <v>0</v>
      </c>
      <c r="AO90" s="245">
        <v>0</v>
      </c>
      <c r="AP90" s="245">
        <v>0</v>
      </c>
      <c r="AQ90" s="245">
        <v>0</v>
      </c>
      <c r="AR90" s="245">
        <v>0</v>
      </c>
      <c r="AS90" s="245">
        <v>0</v>
      </c>
      <c r="AT90" s="245">
        <v>0</v>
      </c>
      <c r="AU90" s="245">
        <v>0</v>
      </c>
      <c r="AV90" s="279">
        <v>0.5</v>
      </c>
      <c r="AW90" s="245">
        <v>0</v>
      </c>
      <c r="AX90" s="245">
        <v>0</v>
      </c>
      <c r="AY90" s="245">
        <v>0</v>
      </c>
    </row>
    <row r="91" spans="1:51" x14ac:dyDescent="0.2">
      <c r="D91" s="276"/>
      <c r="H91" s="276"/>
      <c r="J91" s="276"/>
      <c r="X91" s="276"/>
      <c r="Z91" s="276"/>
      <c r="AB91" s="276"/>
      <c r="AV91" s="276"/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5">
    <mergeCell ref="J17:K17"/>
    <mergeCell ref="L17:M17"/>
    <mergeCell ref="AX17:AY17"/>
    <mergeCell ref="D15:AY15"/>
    <mergeCell ref="D16:U16"/>
    <mergeCell ref="V16:AE16"/>
    <mergeCell ref="AF16:AI16"/>
    <mergeCell ref="AJ16:AM16"/>
    <mergeCell ref="AN16:AS16"/>
    <mergeCell ref="AT16:AW16"/>
    <mergeCell ref="AX16:AY16"/>
    <mergeCell ref="AR17:AS17"/>
    <mergeCell ref="AT17:AU17"/>
    <mergeCell ref="AV17:AW17"/>
    <mergeCell ref="AD17:AE17"/>
    <mergeCell ref="AF17:AG17"/>
    <mergeCell ref="AN17:AO17"/>
    <mergeCell ref="R17:S17"/>
    <mergeCell ref="T17:U17"/>
    <mergeCell ref="V17:W17"/>
    <mergeCell ref="X17:Y17"/>
    <mergeCell ref="Z17:AA17"/>
    <mergeCell ref="AB17:AC17"/>
    <mergeCell ref="AP17:AQ17"/>
    <mergeCell ref="A10:AW10"/>
    <mergeCell ref="A12:AW12"/>
    <mergeCell ref="A13:AW13"/>
    <mergeCell ref="A14:AW14"/>
    <mergeCell ref="A15:A18"/>
    <mergeCell ref="B15:B18"/>
    <mergeCell ref="C15:C18"/>
    <mergeCell ref="D17:E17"/>
    <mergeCell ref="F17:G17"/>
    <mergeCell ref="H17:I17"/>
    <mergeCell ref="N17:O17"/>
    <mergeCell ref="P17:Q17"/>
    <mergeCell ref="AH17:AI17"/>
    <mergeCell ref="AJ17:AK17"/>
    <mergeCell ref="AL17:AM17"/>
    <mergeCell ref="A8:AW8"/>
    <mergeCell ref="O2:P2"/>
    <mergeCell ref="Q2:R2"/>
    <mergeCell ref="A4:AW4"/>
    <mergeCell ref="A5:AW5"/>
    <mergeCell ref="A7:AW7"/>
  </mergeCells>
  <hyperlinks>
    <hyperlink ref="B61" r:id="rId2" display="Установка  КТПН 6/04кВ  в центрах питания с тр-рам ТМГ-250.Строительство ВЛ,КЛ-6,04кВ ул.Фабричная" xr:uid="{00000000-0004-0000-0900-000000000000}"/>
    <hyperlink ref="B62" r:id="rId3" display="Установка КТПН 6/04кВ  в центрах питания с тр-рам ТМГ-250 .Строительство ВЛ,КЛ-6,04кВ ул.Молоджежная" xr:uid="{00000000-0004-0000-0900-000001000000}"/>
  </hyperlinks>
  <pageMargins left="0.78740157480314965" right="0.39370078740157483" top="0.78740157480314965" bottom="0.78740157480314965" header="0.31496062992125984" footer="0.31496062992125984"/>
  <pageSetup paperSize="9" scale="70" orientation="landscape" r:id="rId4"/>
  <rowBreaks count="1" manualBreakCount="1">
    <brk id="28" max="50" man="1"/>
  </rowBreaks>
  <colBreaks count="1" manualBreakCount="1">
    <brk id="31" max="9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55</v>
      </c>
    </row>
    <row r="2" spans="1:34" ht="18.75" x14ac:dyDescent="0.3">
      <c r="U2" s="38" t="s">
        <v>0</v>
      </c>
    </row>
    <row r="3" spans="1:34" ht="18.75" x14ac:dyDescent="0.3">
      <c r="U3" s="29" t="s">
        <v>794</v>
      </c>
    </row>
    <row r="4" spans="1:34" s="39" customFormat="1" ht="18.75" x14ac:dyDescent="0.3">
      <c r="A4" s="306" t="s">
        <v>154</v>
      </c>
      <c r="B4" s="306"/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306"/>
      <c r="P4" s="306"/>
      <c r="Q4" s="306"/>
      <c r="R4" s="306"/>
      <c r="S4" s="306"/>
      <c r="T4" s="306"/>
      <c r="U4" s="306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09" t="s">
        <v>63</v>
      </c>
      <c r="B5" s="309"/>
      <c r="C5" s="309"/>
      <c r="D5" s="309"/>
      <c r="E5" s="309"/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09" t="s">
        <v>798</v>
      </c>
      <c r="B7" s="309"/>
      <c r="C7" s="309"/>
      <c r="D7" s="309"/>
      <c r="E7" s="309"/>
      <c r="F7" s="309"/>
      <c r="G7" s="309"/>
      <c r="H7" s="309"/>
      <c r="I7" s="309"/>
      <c r="J7" s="309"/>
      <c r="K7" s="309"/>
      <c r="L7" s="309"/>
      <c r="M7" s="309"/>
      <c r="N7" s="309"/>
      <c r="O7" s="309"/>
      <c r="P7" s="309"/>
      <c r="Q7" s="309"/>
      <c r="R7" s="309"/>
      <c r="S7" s="309"/>
      <c r="T7" s="309"/>
      <c r="U7" s="309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08" t="s">
        <v>799</v>
      </c>
      <c r="B8" s="308"/>
      <c r="C8" s="308"/>
      <c r="D8" s="308"/>
      <c r="E8" s="308"/>
      <c r="F8" s="308"/>
      <c r="G8" s="308"/>
      <c r="H8" s="308"/>
      <c r="I8" s="308"/>
      <c r="J8" s="308"/>
      <c r="K8" s="308"/>
      <c r="L8" s="308"/>
      <c r="M8" s="308"/>
      <c r="N8" s="308"/>
      <c r="O8" s="308"/>
      <c r="P8" s="308"/>
      <c r="Q8" s="308"/>
      <c r="R8" s="308"/>
      <c r="S8" s="308"/>
      <c r="T8" s="308"/>
      <c r="U8" s="308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10" t="s">
        <v>20</v>
      </c>
      <c r="B10" s="310"/>
      <c r="C10" s="310"/>
      <c r="D10" s="310"/>
      <c r="E10" s="310"/>
      <c r="F10" s="310"/>
      <c r="G10" s="310"/>
      <c r="H10" s="310"/>
      <c r="I10" s="310"/>
      <c r="J10" s="310"/>
      <c r="K10" s="310"/>
      <c r="L10" s="310"/>
      <c r="M10" s="310"/>
      <c r="N10" s="310"/>
      <c r="O10" s="310"/>
      <c r="P10" s="310"/>
      <c r="Q10" s="310"/>
      <c r="R10" s="310"/>
      <c r="S10" s="310"/>
      <c r="T10" s="310"/>
      <c r="U10" s="310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11" t="s">
        <v>797</v>
      </c>
      <c r="B12" s="311"/>
      <c r="C12" s="311"/>
      <c r="D12" s="311"/>
      <c r="E12" s="311"/>
      <c r="F12" s="311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  <c r="T12" s="311"/>
      <c r="U12" s="311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08" t="s">
        <v>800</v>
      </c>
      <c r="B13" s="308"/>
      <c r="C13" s="308"/>
      <c r="D13" s="308"/>
      <c r="E13" s="308"/>
      <c r="F13" s="308"/>
      <c r="G13" s="308"/>
      <c r="H13" s="308"/>
      <c r="I13" s="308"/>
      <c r="J13" s="308"/>
      <c r="K13" s="308"/>
      <c r="L13" s="308"/>
      <c r="M13" s="308"/>
      <c r="N13" s="308"/>
      <c r="O13" s="308"/>
      <c r="P13" s="308"/>
      <c r="Q13" s="308"/>
      <c r="R13" s="308"/>
      <c r="S13" s="308"/>
      <c r="T13" s="308"/>
      <c r="U13" s="308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07"/>
      <c r="B14" s="307"/>
      <c r="C14" s="307"/>
      <c r="D14" s="307"/>
      <c r="E14" s="307"/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8"/>
    </row>
    <row r="15" spans="1:34" ht="15.75" customHeight="1" x14ac:dyDescent="0.25">
      <c r="A15" s="300" t="s">
        <v>64</v>
      </c>
      <c r="B15" s="300" t="s">
        <v>19</v>
      </c>
      <c r="C15" s="300" t="s">
        <v>5</v>
      </c>
      <c r="D15" s="300" t="s">
        <v>814</v>
      </c>
      <c r="E15" s="300" t="s">
        <v>815</v>
      </c>
      <c r="F15" s="312" t="s">
        <v>816</v>
      </c>
      <c r="G15" s="313"/>
      <c r="H15" s="300" t="s">
        <v>817</v>
      </c>
      <c r="I15" s="300"/>
      <c r="J15" s="300" t="s">
        <v>818</v>
      </c>
      <c r="K15" s="300"/>
      <c r="L15" s="300"/>
      <c r="M15" s="300"/>
      <c r="N15" s="300" t="s">
        <v>819</v>
      </c>
      <c r="O15" s="300"/>
      <c r="P15" s="312" t="s">
        <v>758</v>
      </c>
      <c r="Q15" s="316"/>
      <c r="R15" s="316"/>
      <c r="S15" s="313"/>
      <c r="T15" s="300" t="s">
        <v>7</v>
      </c>
      <c r="U15" s="300"/>
      <c r="V15" s="154"/>
    </row>
    <row r="16" spans="1:34" ht="59.25" customHeight="1" x14ac:dyDescent="0.25">
      <c r="A16" s="300"/>
      <c r="B16" s="300"/>
      <c r="C16" s="300"/>
      <c r="D16" s="300"/>
      <c r="E16" s="300"/>
      <c r="F16" s="314"/>
      <c r="G16" s="315"/>
      <c r="H16" s="300"/>
      <c r="I16" s="300"/>
      <c r="J16" s="300"/>
      <c r="K16" s="300"/>
      <c r="L16" s="300"/>
      <c r="M16" s="300"/>
      <c r="N16" s="300"/>
      <c r="O16" s="300"/>
      <c r="P16" s="314"/>
      <c r="Q16" s="317"/>
      <c r="R16" s="317"/>
      <c r="S16" s="315"/>
      <c r="T16" s="300"/>
      <c r="U16" s="300"/>
    </row>
    <row r="17" spans="1:21" ht="49.5" customHeight="1" x14ac:dyDescent="0.25">
      <c r="A17" s="300"/>
      <c r="B17" s="300"/>
      <c r="C17" s="300"/>
      <c r="D17" s="300"/>
      <c r="E17" s="300"/>
      <c r="F17" s="314"/>
      <c r="G17" s="315"/>
      <c r="H17" s="300"/>
      <c r="I17" s="300"/>
      <c r="J17" s="300" t="s">
        <v>9</v>
      </c>
      <c r="K17" s="300"/>
      <c r="L17" s="300" t="s">
        <v>10</v>
      </c>
      <c r="M17" s="300"/>
      <c r="N17" s="300"/>
      <c r="O17" s="300"/>
      <c r="P17" s="304" t="s">
        <v>820</v>
      </c>
      <c r="Q17" s="305"/>
      <c r="R17" s="304" t="s">
        <v>8</v>
      </c>
      <c r="S17" s="305"/>
      <c r="T17" s="300"/>
      <c r="U17" s="300"/>
    </row>
    <row r="18" spans="1:21" ht="129" customHeight="1" x14ac:dyDescent="0.25">
      <c r="A18" s="300"/>
      <c r="B18" s="300"/>
      <c r="C18" s="300"/>
      <c r="D18" s="300"/>
      <c r="E18" s="300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754</v>
      </c>
      <c r="L18" s="155" t="s">
        <v>4</v>
      </c>
      <c r="M18" s="155" t="s">
        <v>753</v>
      </c>
      <c r="N18" s="155" t="s">
        <v>4</v>
      </c>
      <c r="O18" s="155" t="s">
        <v>14</v>
      </c>
      <c r="P18" s="155" t="s">
        <v>4</v>
      </c>
      <c r="Q18" s="155" t="s">
        <v>754</v>
      </c>
      <c r="R18" s="155" t="s">
        <v>4</v>
      </c>
      <c r="S18" s="155" t="s">
        <v>755</v>
      </c>
      <c r="T18" s="300"/>
      <c r="U18" s="300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300">
        <f>S19+1</f>
        <v>20</v>
      </c>
      <c r="U19" s="300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304"/>
      <c r="U20" s="305"/>
    </row>
    <row r="21" spans="1:21" x14ac:dyDescent="0.25">
      <c r="A21" s="300" t="s">
        <v>76</v>
      </c>
      <c r="B21" s="300"/>
      <c r="C21" s="300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300"/>
      <c r="U21" s="300"/>
    </row>
    <row r="23" spans="1:21" s="5" customFormat="1" ht="49.5" customHeight="1" x14ac:dyDescent="0.25">
      <c r="A23" s="288" t="s">
        <v>789</v>
      </c>
      <c r="B23" s="288"/>
      <c r="C23" s="288"/>
      <c r="D23" s="288"/>
      <c r="E23" s="288"/>
      <c r="F23" s="288"/>
      <c r="G23" s="288"/>
      <c r="H23" s="288"/>
      <c r="I23" s="288"/>
      <c r="J23" s="288"/>
      <c r="K23" s="288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56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794</v>
      </c>
      <c r="Y3" s="2"/>
    </row>
    <row r="4" spans="1:52" s="8" customFormat="1" ht="18.75" x14ac:dyDescent="0.3">
      <c r="A4" s="289" t="s">
        <v>756</v>
      </c>
      <c r="B4" s="289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289"/>
      <c r="V4" s="289"/>
      <c r="W4" s="289"/>
      <c r="X4" s="167"/>
      <c r="Y4" s="167"/>
      <c r="Z4" s="167"/>
      <c r="AA4" s="167"/>
    </row>
    <row r="5" spans="1:52" s="8" customFormat="1" ht="18.75" x14ac:dyDescent="0.3">
      <c r="A5" s="301" t="s">
        <v>63</v>
      </c>
      <c r="B5" s="301"/>
      <c r="C5" s="301"/>
      <c r="D5" s="301"/>
      <c r="E5" s="301"/>
      <c r="F5" s="301"/>
      <c r="G5" s="301"/>
      <c r="H5" s="301"/>
      <c r="I5" s="301"/>
      <c r="J5" s="301"/>
      <c r="K5" s="301"/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301" t="s">
        <v>791</v>
      </c>
      <c r="B7" s="301"/>
      <c r="C7" s="301"/>
      <c r="D7" s="301"/>
      <c r="E7" s="301"/>
      <c r="F7" s="301"/>
      <c r="G7" s="301"/>
      <c r="H7" s="301"/>
      <c r="I7" s="301"/>
      <c r="J7" s="301"/>
      <c r="K7" s="301"/>
      <c r="L7" s="301"/>
      <c r="M7" s="301"/>
      <c r="N7" s="301"/>
      <c r="O7" s="301"/>
      <c r="P7" s="301"/>
      <c r="Q7" s="301"/>
      <c r="R7" s="301"/>
      <c r="S7" s="301"/>
      <c r="T7" s="301"/>
      <c r="U7" s="301"/>
      <c r="V7" s="301"/>
      <c r="W7" s="301"/>
      <c r="X7" s="159"/>
      <c r="Y7" s="159"/>
      <c r="Z7" s="159"/>
      <c r="AA7" s="159"/>
    </row>
    <row r="8" spans="1:52" x14ac:dyDescent="0.25">
      <c r="A8" s="293" t="s">
        <v>67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302" t="s">
        <v>20</v>
      </c>
      <c r="B10" s="302"/>
      <c r="C10" s="302"/>
      <c r="D10" s="302"/>
      <c r="E10" s="302"/>
      <c r="F10" s="302"/>
      <c r="G10" s="302"/>
      <c r="H10" s="302"/>
      <c r="I10" s="302"/>
      <c r="J10" s="302"/>
      <c r="K10" s="302"/>
      <c r="L10" s="302"/>
      <c r="M10" s="302"/>
      <c r="N10" s="302"/>
      <c r="O10" s="302"/>
      <c r="P10" s="302"/>
      <c r="Q10" s="302"/>
      <c r="R10" s="302"/>
      <c r="S10" s="302"/>
      <c r="T10" s="302"/>
      <c r="U10" s="302"/>
      <c r="V10" s="302"/>
      <c r="W10" s="302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98" t="s">
        <v>53</v>
      </c>
      <c r="B12" s="298"/>
      <c r="C12" s="298"/>
      <c r="D12" s="298"/>
      <c r="E12" s="298"/>
      <c r="F12" s="298"/>
      <c r="G12" s="298"/>
      <c r="H12" s="298"/>
      <c r="I12" s="298"/>
      <c r="J12" s="298"/>
      <c r="K12" s="298"/>
      <c r="L12" s="298"/>
      <c r="M12" s="298"/>
      <c r="N12" s="298"/>
      <c r="O12" s="298"/>
      <c r="P12" s="298"/>
      <c r="Q12" s="298"/>
      <c r="R12" s="298"/>
      <c r="S12" s="298"/>
      <c r="T12" s="298"/>
      <c r="U12" s="298"/>
      <c r="V12" s="298"/>
      <c r="W12" s="298"/>
      <c r="X12" s="169"/>
      <c r="Y12" s="169"/>
      <c r="Z12" s="169"/>
      <c r="AA12" s="169"/>
    </row>
    <row r="13" spans="1:52" x14ac:dyDescent="0.25">
      <c r="A13" s="293" t="s">
        <v>68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5"/>
      <c r="Y13" s="25"/>
      <c r="Z13" s="25"/>
      <c r="AA13" s="25"/>
    </row>
    <row r="14" spans="1:52" ht="15.75" customHeight="1" x14ac:dyDescent="0.25">
      <c r="A14" s="323"/>
      <c r="B14" s="323"/>
      <c r="C14" s="323"/>
      <c r="D14" s="323"/>
      <c r="E14" s="323"/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19" t="s">
        <v>64</v>
      </c>
      <c r="B15" s="322" t="s">
        <v>19</v>
      </c>
      <c r="C15" s="322" t="s">
        <v>5</v>
      </c>
      <c r="D15" s="319" t="s">
        <v>821</v>
      </c>
      <c r="E15" s="318" t="s">
        <v>783</v>
      </c>
      <c r="F15" s="318"/>
      <c r="G15" s="318"/>
      <c r="H15" s="318"/>
      <c r="I15" s="318"/>
      <c r="J15" s="318"/>
      <c r="K15" s="318"/>
      <c r="L15" s="318"/>
      <c r="M15" s="318"/>
      <c r="N15" s="318"/>
      <c r="O15" s="318"/>
      <c r="P15" s="318"/>
      <c r="Q15" s="318"/>
      <c r="R15" s="318"/>
      <c r="S15" s="286" t="s">
        <v>151</v>
      </c>
      <c r="T15" s="286"/>
      <c r="U15" s="286"/>
      <c r="V15" s="286"/>
      <c r="W15" s="322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20"/>
      <c r="B16" s="322"/>
      <c r="C16" s="322"/>
      <c r="D16" s="320"/>
      <c r="E16" s="318" t="s">
        <v>9</v>
      </c>
      <c r="F16" s="318"/>
      <c r="G16" s="318"/>
      <c r="H16" s="318"/>
      <c r="I16" s="318"/>
      <c r="J16" s="318"/>
      <c r="K16" s="318"/>
      <c r="L16" s="318" t="s">
        <v>10</v>
      </c>
      <c r="M16" s="318"/>
      <c r="N16" s="318"/>
      <c r="O16" s="318"/>
      <c r="P16" s="318"/>
      <c r="Q16" s="318"/>
      <c r="R16" s="318"/>
      <c r="S16" s="286"/>
      <c r="T16" s="286"/>
      <c r="U16" s="286"/>
      <c r="V16" s="286"/>
      <c r="W16" s="322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20"/>
      <c r="B17" s="322"/>
      <c r="C17" s="322"/>
      <c r="D17" s="320"/>
      <c r="E17" s="318"/>
      <c r="F17" s="318"/>
      <c r="G17" s="318"/>
      <c r="H17" s="318"/>
      <c r="I17" s="318"/>
      <c r="J17" s="318"/>
      <c r="K17" s="318"/>
      <c r="L17" s="318"/>
      <c r="M17" s="318"/>
      <c r="N17" s="318"/>
      <c r="O17" s="318"/>
      <c r="P17" s="318"/>
      <c r="Q17" s="318"/>
      <c r="R17" s="318"/>
      <c r="S17" s="286"/>
      <c r="T17" s="286"/>
      <c r="U17" s="286"/>
      <c r="V17" s="286"/>
      <c r="W17" s="322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20"/>
      <c r="B18" s="322"/>
      <c r="C18" s="322"/>
      <c r="D18" s="320"/>
      <c r="E18" s="173" t="s">
        <v>22</v>
      </c>
      <c r="F18" s="318" t="s">
        <v>21</v>
      </c>
      <c r="G18" s="318"/>
      <c r="H18" s="318"/>
      <c r="I18" s="318"/>
      <c r="J18" s="318"/>
      <c r="K18" s="318"/>
      <c r="L18" s="173" t="s">
        <v>22</v>
      </c>
      <c r="M18" s="318" t="s">
        <v>21</v>
      </c>
      <c r="N18" s="318"/>
      <c r="O18" s="318"/>
      <c r="P18" s="318"/>
      <c r="Q18" s="318"/>
      <c r="R18" s="318"/>
      <c r="S18" s="280" t="s">
        <v>22</v>
      </c>
      <c r="T18" s="282"/>
      <c r="U18" s="280" t="s">
        <v>21</v>
      </c>
      <c r="V18" s="282"/>
      <c r="W18" s="322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21"/>
      <c r="B19" s="322"/>
      <c r="C19" s="322"/>
      <c r="D19" s="321"/>
      <c r="E19" s="197" t="s">
        <v>820</v>
      </c>
      <c r="F19" s="197" t="s">
        <v>820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820</v>
      </c>
      <c r="M19" s="197" t="s">
        <v>820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822</v>
      </c>
      <c r="T19" s="174" t="s">
        <v>73</v>
      </c>
      <c r="U19" s="196" t="s">
        <v>822</v>
      </c>
      <c r="V19" s="174" t="s">
        <v>73</v>
      </c>
      <c r="W19" s="322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80" t="s">
        <v>76</v>
      </c>
      <c r="B22" s="281"/>
      <c r="C22" s="282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88"/>
      <c r="B24" s="288"/>
      <c r="C24" s="288"/>
      <c r="D24" s="288"/>
      <c r="E24" s="288"/>
      <c r="F24" s="288"/>
      <c r="G24" s="288"/>
      <c r="H24" s="288"/>
      <c r="I24" s="288"/>
      <c r="J24" s="288"/>
      <c r="K24" s="288"/>
      <c r="L24" s="288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57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794</v>
      </c>
      <c r="Y3" s="7"/>
      <c r="Z3" s="10"/>
      <c r="AB3" s="2"/>
    </row>
    <row r="4" spans="1:47" s="23" customFormat="1" ht="40.5" customHeight="1" x14ac:dyDescent="0.25">
      <c r="A4" s="327" t="s">
        <v>752</v>
      </c>
      <c r="B4" s="327"/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  <c r="R4" s="327"/>
      <c r="S4" s="327"/>
      <c r="T4" s="327"/>
      <c r="U4" s="327"/>
      <c r="V4" s="327"/>
      <c r="W4" s="327"/>
      <c r="X4" s="327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301" t="s">
        <v>63</v>
      </c>
      <c r="B5" s="301"/>
      <c r="C5" s="301"/>
      <c r="D5" s="301"/>
      <c r="E5" s="301"/>
      <c r="F5" s="301"/>
      <c r="G5" s="301"/>
      <c r="H5" s="301"/>
      <c r="I5" s="301"/>
      <c r="J5" s="301"/>
      <c r="K5" s="301"/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301" t="s">
        <v>791</v>
      </c>
      <c r="B7" s="301"/>
      <c r="C7" s="301"/>
      <c r="D7" s="301"/>
      <c r="E7" s="301"/>
      <c r="F7" s="301"/>
      <c r="G7" s="301"/>
      <c r="H7" s="301"/>
      <c r="I7" s="301"/>
      <c r="J7" s="301"/>
      <c r="K7" s="301"/>
      <c r="L7" s="301"/>
      <c r="M7" s="301"/>
      <c r="N7" s="301"/>
      <c r="O7" s="301"/>
      <c r="P7" s="301"/>
      <c r="Q7" s="301"/>
      <c r="R7" s="301"/>
      <c r="S7" s="301"/>
      <c r="T7" s="301"/>
      <c r="U7" s="301"/>
      <c r="V7" s="301"/>
      <c r="W7" s="301"/>
      <c r="X7" s="301"/>
      <c r="Y7" s="159"/>
      <c r="Z7" s="159"/>
      <c r="AA7" s="159"/>
      <c r="AB7" s="159"/>
      <c r="AC7" s="159"/>
      <c r="AD7" s="159"/>
      <c r="AE7" s="159"/>
    </row>
    <row r="8" spans="1:47" x14ac:dyDescent="0.25">
      <c r="A8" s="293" t="s">
        <v>66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302" t="s">
        <v>20</v>
      </c>
      <c r="B10" s="302"/>
      <c r="C10" s="302"/>
      <c r="D10" s="302"/>
      <c r="E10" s="302"/>
      <c r="F10" s="302"/>
      <c r="G10" s="302"/>
      <c r="H10" s="302"/>
      <c r="I10" s="302"/>
      <c r="J10" s="302"/>
      <c r="K10" s="302"/>
      <c r="L10" s="302"/>
      <c r="M10" s="302"/>
      <c r="N10" s="302"/>
      <c r="O10" s="302"/>
      <c r="P10" s="302"/>
      <c r="Q10" s="302"/>
      <c r="R10" s="302"/>
      <c r="S10" s="302"/>
      <c r="T10" s="302"/>
      <c r="U10" s="302"/>
      <c r="V10" s="302"/>
      <c r="W10" s="302"/>
      <c r="X10" s="302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98" t="s">
        <v>53</v>
      </c>
      <c r="B12" s="298"/>
      <c r="C12" s="298"/>
      <c r="D12" s="298"/>
      <c r="E12" s="298"/>
      <c r="F12" s="298"/>
      <c r="G12" s="298"/>
      <c r="H12" s="298"/>
      <c r="I12" s="298"/>
      <c r="J12" s="298"/>
      <c r="K12" s="298"/>
      <c r="L12" s="298"/>
      <c r="M12" s="298"/>
      <c r="N12" s="298"/>
      <c r="O12" s="298"/>
      <c r="P12" s="298"/>
      <c r="Q12" s="298"/>
      <c r="R12" s="298"/>
      <c r="S12" s="298"/>
      <c r="T12" s="298"/>
      <c r="U12" s="298"/>
      <c r="V12" s="298"/>
      <c r="W12" s="298"/>
      <c r="X12" s="298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93" t="s">
        <v>801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93"/>
      <c r="Y13" s="25"/>
      <c r="Z13" s="25"/>
      <c r="AA13" s="25"/>
      <c r="AB13" s="25"/>
      <c r="AC13" s="25"/>
      <c r="AD13" s="25"/>
      <c r="AE13" s="25"/>
    </row>
    <row r="14" spans="1:47" x14ac:dyDescent="0.25">
      <c r="A14" s="331"/>
      <c r="B14" s="331"/>
      <c r="C14" s="331"/>
      <c r="D14" s="331"/>
      <c r="E14" s="331"/>
      <c r="F14" s="331"/>
      <c r="G14" s="331"/>
      <c r="H14" s="331"/>
      <c r="I14" s="331"/>
      <c r="J14" s="331"/>
      <c r="K14" s="331"/>
      <c r="L14" s="331"/>
      <c r="M14" s="331"/>
      <c r="N14" s="331"/>
      <c r="O14" s="331"/>
      <c r="P14" s="331"/>
      <c r="Q14" s="331"/>
      <c r="R14" s="331"/>
      <c r="S14" s="331"/>
      <c r="T14" s="331"/>
      <c r="U14" s="331"/>
      <c r="V14" s="331"/>
      <c r="W14" s="331"/>
      <c r="X14" s="331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19" t="s">
        <v>64</v>
      </c>
      <c r="B15" s="322" t="s">
        <v>19</v>
      </c>
      <c r="C15" s="322" t="s">
        <v>5</v>
      </c>
      <c r="D15" s="333" t="s">
        <v>77</v>
      </c>
      <c r="E15" s="339" t="s">
        <v>784</v>
      </c>
      <c r="F15" s="340"/>
      <c r="G15" s="340"/>
      <c r="H15" s="340"/>
      <c r="I15" s="340"/>
      <c r="J15" s="340"/>
      <c r="K15" s="340"/>
      <c r="L15" s="340"/>
      <c r="M15" s="340"/>
      <c r="N15" s="340"/>
      <c r="O15" s="340"/>
      <c r="P15" s="341"/>
      <c r="Q15" s="339" t="s">
        <v>152</v>
      </c>
      <c r="R15" s="340"/>
      <c r="S15" s="340"/>
      <c r="T15" s="340"/>
      <c r="U15" s="341"/>
      <c r="V15" s="332" t="s">
        <v>7</v>
      </c>
      <c r="W15" s="332"/>
      <c r="X15" s="332"/>
      <c r="Y15" s="7"/>
      <c r="Z15" s="7"/>
    </row>
    <row r="16" spans="1:47" ht="22.5" customHeight="1" x14ac:dyDescent="0.25">
      <c r="A16" s="320"/>
      <c r="B16" s="322"/>
      <c r="C16" s="322"/>
      <c r="D16" s="334"/>
      <c r="E16" s="342"/>
      <c r="F16" s="343"/>
      <c r="G16" s="343"/>
      <c r="H16" s="343"/>
      <c r="I16" s="343"/>
      <c r="J16" s="343"/>
      <c r="K16" s="343"/>
      <c r="L16" s="343"/>
      <c r="M16" s="343"/>
      <c r="N16" s="343"/>
      <c r="O16" s="343"/>
      <c r="P16" s="344"/>
      <c r="Q16" s="345"/>
      <c r="R16" s="346"/>
      <c r="S16" s="346"/>
      <c r="T16" s="346"/>
      <c r="U16" s="347"/>
      <c r="V16" s="332"/>
      <c r="W16" s="332"/>
      <c r="X16" s="332"/>
      <c r="Y16" s="7"/>
      <c r="Z16" s="7"/>
    </row>
    <row r="17" spans="1:33" ht="24" customHeight="1" x14ac:dyDescent="0.25">
      <c r="A17" s="320"/>
      <c r="B17" s="322"/>
      <c r="C17" s="322"/>
      <c r="D17" s="334"/>
      <c r="E17" s="318" t="s">
        <v>9</v>
      </c>
      <c r="F17" s="318"/>
      <c r="G17" s="318"/>
      <c r="H17" s="318"/>
      <c r="I17" s="318"/>
      <c r="J17" s="318"/>
      <c r="K17" s="336" t="s">
        <v>10</v>
      </c>
      <c r="L17" s="337"/>
      <c r="M17" s="337"/>
      <c r="N17" s="337"/>
      <c r="O17" s="337"/>
      <c r="P17" s="338"/>
      <c r="Q17" s="342"/>
      <c r="R17" s="343"/>
      <c r="S17" s="343"/>
      <c r="T17" s="343"/>
      <c r="U17" s="344"/>
      <c r="V17" s="332"/>
      <c r="W17" s="332"/>
      <c r="X17" s="332"/>
      <c r="Y17" s="7"/>
      <c r="Z17" s="7"/>
    </row>
    <row r="18" spans="1:33" ht="75.75" customHeight="1" x14ac:dyDescent="0.25">
      <c r="A18" s="321"/>
      <c r="B18" s="322"/>
      <c r="C18" s="322"/>
      <c r="D18" s="335"/>
      <c r="E18" s="138" t="s">
        <v>61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61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332"/>
      <c r="W18" s="332"/>
      <c r="X18" s="332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29">
        <f t="shared" si="0"/>
        <v>22</v>
      </c>
      <c r="W19" s="329"/>
      <c r="X19" s="329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24"/>
      <c r="W20" s="325"/>
      <c r="X20" s="326"/>
      <c r="Y20" s="7"/>
      <c r="Z20" s="7"/>
    </row>
    <row r="21" spans="1:33" s="1" customFormat="1" x14ac:dyDescent="0.25">
      <c r="A21" s="348" t="s">
        <v>76</v>
      </c>
      <c r="B21" s="349"/>
      <c r="C21" s="350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30"/>
      <c r="W21" s="330"/>
      <c r="X21" s="330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28" t="s">
        <v>72</v>
      </c>
      <c r="B22" s="328"/>
      <c r="C22" s="328"/>
      <c r="D22" s="328"/>
      <c r="E22" s="328"/>
      <c r="F22" s="328"/>
      <c r="G22" s="328"/>
      <c r="H22" s="328"/>
      <c r="I22" s="328"/>
      <c r="J22" s="328"/>
      <c r="K22" s="328"/>
      <c r="L22" s="328"/>
      <c r="M22" s="328"/>
      <c r="N22" s="328"/>
      <c r="O22" s="328"/>
      <c r="P22" s="328"/>
      <c r="Q22" s="328"/>
      <c r="R22" s="328"/>
      <c r="S22" s="328"/>
      <c r="T22" s="328"/>
      <c r="U22" s="328"/>
      <c r="V22" s="328"/>
      <c r="W22" s="328"/>
      <c r="X22" s="328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58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794</v>
      </c>
      <c r="AB3" s="7"/>
      <c r="AC3" s="10"/>
      <c r="AE3" s="2"/>
    </row>
    <row r="4" spans="1:36" s="23" customFormat="1" ht="18.75" x14ac:dyDescent="0.25">
      <c r="A4" s="327" t="s">
        <v>153</v>
      </c>
      <c r="B4" s="327"/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  <c r="R4" s="327"/>
      <c r="S4" s="327"/>
      <c r="T4" s="327"/>
      <c r="U4" s="327"/>
      <c r="V4" s="327"/>
      <c r="W4" s="327"/>
      <c r="X4" s="327"/>
      <c r="Y4" s="327"/>
      <c r="Z4" s="327"/>
      <c r="AA4" s="327"/>
      <c r="AB4" s="181"/>
      <c r="AC4" s="181"/>
      <c r="AD4" s="181"/>
      <c r="AE4" s="181"/>
      <c r="AF4" s="181"/>
    </row>
    <row r="5" spans="1:36" s="8" customFormat="1" ht="18.75" x14ac:dyDescent="0.3">
      <c r="A5" s="301" t="s">
        <v>63</v>
      </c>
      <c r="B5" s="301"/>
      <c r="C5" s="301"/>
      <c r="D5" s="301"/>
      <c r="E5" s="301"/>
      <c r="F5" s="301"/>
      <c r="G5" s="301"/>
      <c r="H5" s="301"/>
      <c r="I5" s="301"/>
      <c r="J5" s="301"/>
      <c r="K5" s="301"/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301" t="s">
        <v>791</v>
      </c>
      <c r="B7" s="301"/>
      <c r="C7" s="301"/>
      <c r="D7" s="301"/>
      <c r="E7" s="301"/>
      <c r="F7" s="301"/>
      <c r="G7" s="301"/>
      <c r="H7" s="301"/>
      <c r="I7" s="301"/>
      <c r="J7" s="301"/>
      <c r="K7" s="301"/>
      <c r="L7" s="301"/>
      <c r="M7" s="301"/>
      <c r="N7" s="301"/>
      <c r="O7" s="301"/>
      <c r="P7" s="301"/>
      <c r="Q7" s="301"/>
      <c r="R7" s="301"/>
      <c r="S7" s="301"/>
      <c r="T7" s="301"/>
      <c r="U7" s="301"/>
      <c r="V7" s="301"/>
      <c r="W7" s="301"/>
      <c r="X7" s="301"/>
      <c r="Y7" s="301"/>
      <c r="Z7" s="301"/>
      <c r="AA7" s="301"/>
      <c r="AB7" s="159"/>
      <c r="AC7" s="159"/>
      <c r="AD7" s="159"/>
      <c r="AE7" s="159"/>
      <c r="AF7" s="159"/>
    </row>
    <row r="8" spans="1:36" x14ac:dyDescent="0.25">
      <c r="A8" s="351" t="s">
        <v>66</v>
      </c>
      <c r="B8" s="351"/>
      <c r="C8" s="351"/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351"/>
      <c r="O8" s="351"/>
      <c r="P8" s="351"/>
      <c r="Q8" s="351"/>
      <c r="R8" s="351"/>
      <c r="S8" s="351"/>
      <c r="T8" s="351"/>
      <c r="U8" s="351"/>
      <c r="V8" s="351"/>
      <c r="W8" s="351"/>
      <c r="X8" s="351"/>
      <c r="Y8" s="351"/>
      <c r="Z8" s="351"/>
      <c r="AA8" s="351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302" t="s">
        <v>20</v>
      </c>
      <c r="B10" s="302"/>
      <c r="C10" s="302"/>
      <c r="D10" s="302"/>
      <c r="E10" s="302"/>
      <c r="F10" s="302"/>
      <c r="G10" s="302"/>
      <c r="H10" s="302"/>
      <c r="I10" s="302"/>
      <c r="J10" s="302"/>
      <c r="K10" s="302"/>
      <c r="L10" s="302"/>
      <c r="M10" s="302"/>
      <c r="N10" s="302"/>
      <c r="O10" s="302"/>
      <c r="P10" s="302"/>
      <c r="Q10" s="302"/>
      <c r="R10" s="302"/>
      <c r="S10" s="302"/>
      <c r="T10" s="302"/>
      <c r="U10" s="302"/>
      <c r="V10" s="302"/>
      <c r="W10" s="302"/>
      <c r="X10" s="302"/>
      <c r="Y10" s="302"/>
      <c r="Z10" s="302"/>
      <c r="AA10" s="302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98" t="s">
        <v>53</v>
      </c>
      <c r="B12" s="298"/>
      <c r="C12" s="298"/>
      <c r="D12" s="298"/>
      <c r="E12" s="298"/>
      <c r="F12" s="298"/>
      <c r="G12" s="298"/>
      <c r="H12" s="298"/>
      <c r="I12" s="298"/>
      <c r="J12" s="298"/>
      <c r="K12" s="298"/>
      <c r="L12" s="298"/>
      <c r="M12" s="298"/>
      <c r="N12" s="298"/>
      <c r="O12" s="298"/>
      <c r="P12" s="298"/>
      <c r="Q12" s="298"/>
      <c r="R12" s="298"/>
      <c r="S12" s="298"/>
      <c r="T12" s="298"/>
      <c r="U12" s="298"/>
      <c r="V12" s="298"/>
      <c r="W12" s="298"/>
      <c r="X12" s="298"/>
      <c r="Y12" s="298"/>
      <c r="Z12" s="298"/>
      <c r="AA12" s="298"/>
      <c r="AB12" s="19"/>
      <c r="AC12" s="169"/>
      <c r="AD12" s="169"/>
      <c r="AE12" s="169"/>
      <c r="AF12" s="169"/>
    </row>
    <row r="13" spans="1:36" x14ac:dyDescent="0.25">
      <c r="A13" s="293" t="s">
        <v>802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93"/>
      <c r="Y13" s="293"/>
      <c r="Z13" s="293"/>
      <c r="AA13" s="293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19" t="s">
        <v>64</v>
      </c>
      <c r="B15" s="322" t="s">
        <v>19</v>
      </c>
      <c r="C15" s="322" t="s">
        <v>5</v>
      </c>
      <c r="D15" s="319" t="s">
        <v>77</v>
      </c>
      <c r="E15" s="318" t="s">
        <v>69</v>
      </c>
      <c r="F15" s="318"/>
      <c r="G15" s="318"/>
      <c r="H15" s="318"/>
      <c r="I15" s="318"/>
      <c r="J15" s="318"/>
      <c r="K15" s="318"/>
      <c r="L15" s="318"/>
      <c r="M15" s="318"/>
      <c r="N15" s="318"/>
      <c r="O15" s="318"/>
      <c r="P15" s="318"/>
      <c r="Q15" s="318"/>
      <c r="R15" s="318"/>
      <c r="S15" s="318"/>
      <c r="T15" s="339" t="s">
        <v>152</v>
      </c>
      <c r="U15" s="340"/>
      <c r="V15" s="340"/>
      <c r="W15" s="340"/>
      <c r="X15" s="340"/>
      <c r="Y15" s="340"/>
      <c r="Z15" s="341"/>
      <c r="AA15" s="332" t="s">
        <v>7</v>
      </c>
      <c r="AB15" s="7"/>
      <c r="AC15" s="7"/>
    </row>
    <row r="16" spans="1:36" ht="26.25" customHeight="1" x14ac:dyDescent="0.25">
      <c r="A16" s="320"/>
      <c r="B16" s="322"/>
      <c r="C16" s="322"/>
      <c r="D16" s="320"/>
      <c r="E16" s="318"/>
      <c r="F16" s="318"/>
      <c r="G16" s="318"/>
      <c r="H16" s="318"/>
      <c r="I16" s="318"/>
      <c r="J16" s="318"/>
      <c r="K16" s="318"/>
      <c r="L16" s="318"/>
      <c r="M16" s="318"/>
      <c r="N16" s="318"/>
      <c r="O16" s="318"/>
      <c r="P16" s="318"/>
      <c r="Q16" s="318"/>
      <c r="R16" s="318"/>
      <c r="S16" s="318"/>
      <c r="T16" s="345"/>
      <c r="U16" s="346"/>
      <c r="V16" s="346"/>
      <c r="W16" s="346"/>
      <c r="X16" s="346"/>
      <c r="Y16" s="346"/>
      <c r="Z16" s="347"/>
      <c r="AA16" s="332"/>
      <c r="AB16" s="7"/>
      <c r="AC16" s="7"/>
    </row>
    <row r="17" spans="1:33" ht="30" customHeight="1" x14ac:dyDescent="0.25">
      <c r="A17" s="320"/>
      <c r="B17" s="322"/>
      <c r="C17" s="322"/>
      <c r="D17" s="320"/>
      <c r="E17" s="318" t="s">
        <v>9</v>
      </c>
      <c r="F17" s="318"/>
      <c r="G17" s="318"/>
      <c r="H17" s="318"/>
      <c r="I17" s="318"/>
      <c r="J17" s="318"/>
      <c r="K17" s="318"/>
      <c r="L17" s="318" t="s">
        <v>10</v>
      </c>
      <c r="M17" s="318"/>
      <c r="N17" s="318"/>
      <c r="O17" s="318"/>
      <c r="P17" s="318"/>
      <c r="Q17" s="318"/>
      <c r="R17" s="318"/>
      <c r="S17" s="318"/>
      <c r="T17" s="342"/>
      <c r="U17" s="343"/>
      <c r="V17" s="343"/>
      <c r="W17" s="343"/>
      <c r="X17" s="343"/>
      <c r="Y17" s="343"/>
      <c r="Z17" s="344"/>
      <c r="AA17" s="332"/>
      <c r="AB17" s="7"/>
      <c r="AC17" s="7"/>
    </row>
    <row r="18" spans="1:33" ht="96" customHeight="1" x14ac:dyDescent="0.25">
      <c r="A18" s="321"/>
      <c r="B18" s="322"/>
      <c r="C18" s="322"/>
      <c r="D18" s="321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155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32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80" t="s">
        <v>76</v>
      </c>
      <c r="B21" s="281"/>
      <c r="C21" s="282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28" t="s">
        <v>72</v>
      </c>
      <c r="B22" s="328"/>
      <c r="C22" s="328"/>
      <c r="D22" s="328"/>
      <c r="E22" s="328"/>
      <c r="F22" s="328"/>
      <c r="G22" s="328"/>
      <c r="H22" s="328"/>
      <c r="I22" s="328"/>
      <c r="J22" s="328"/>
      <c r="K22" s="328"/>
      <c r="L22" s="328"/>
      <c r="M22" s="328"/>
      <c r="N22" s="328"/>
      <c r="O22" s="328"/>
      <c r="P22" s="328"/>
      <c r="Q22" s="328"/>
      <c r="R22" s="328"/>
      <c r="S22" s="328"/>
      <c r="T22" s="328"/>
      <c r="U22" s="328"/>
      <c r="V22" s="328"/>
      <c r="W22" s="328"/>
      <c r="X22" s="328"/>
      <c r="Y22" s="328"/>
      <c r="Z22" s="328"/>
      <c r="AA22" s="328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59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794</v>
      </c>
      <c r="V3" s="7"/>
      <c r="W3" s="7"/>
      <c r="X3" s="10"/>
      <c r="Z3" s="7"/>
      <c r="AC3" s="2"/>
    </row>
    <row r="4" spans="1:54" s="23" customFormat="1" ht="18.75" customHeight="1" x14ac:dyDescent="0.25">
      <c r="A4" s="327" t="s">
        <v>790</v>
      </c>
      <c r="B4" s="327"/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  <c r="R4" s="327"/>
      <c r="S4" s="327"/>
      <c r="T4" s="327"/>
      <c r="U4" s="327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301" t="s">
        <v>63</v>
      </c>
      <c r="B5" s="301"/>
      <c r="C5" s="301"/>
      <c r="D5" s="301"/>
      <c r="E5" s="301"/>
      <c r="F5" s="301"/>
      <c r="G5" s="301"/>
      <c r="H5" s="301"/>
      <c r="I5" s="301"/>
      <c r="J5" s="301"/>
      <c r="K5" s="301"/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301" t="s">
        <v>791</v>
      </c>
      <c r="B7" s="301"/>
      <c r="C7" s="301"/>
      <c r="D7" s="301"/>
      <c r="E7" s="301"/>
      <c r="F7" s="301"/>
      <c r="G7" s="301"/>
      <c r="H7" s="301"/>
      <c r="I7" s="301"/>
      <c r="J7" s="301"/>
      <c r="K7" s="301"/>
      <c r="L7" s="301"/>
      <c r="M7" s="301"/>
      <c r="N7" s="301"/>
      <c r="O7" s="301"/>
      <c r="P7" s="301"/>
      <c r="Q7" s="301"/>
      <c r="R7" s="301"/>
      <c r="S7" s="301"/>
      <c r="T7" s="301"/>
      <c r="U7" s="301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51" t="s">
        <v>71</v>
      </c>
      <c r="B8" s="351"/>
      <c r="C8" s="351"/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351"/>
      <c r="O8" s="351"/>
      <c r="P8" s="351"/>
      <c r="Q8" s="351"/>
      <c r="R8" s="351"/>
      <c r="S8" s="351"/>
      <c r="T8" s="351"/>
      <c r="U8" s="351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302" t="s">
        <v>20</v>
      </c>
      <c r="B10" s="302"/>
      <c r="C10" s="302"/>
      <c r="D10" s="302"/>
      <c r="E10" s="302"/>
      <c r="F10" s="302"/>
      <c r="G10" s="302"/>
      <c r="H10" s="302"/>
      <c r="I10" s="302"/>
      <c r="J10" s="302"/>
      <c r="K10" s="302"/>
      <c r="L10" s="302"/>
      <c r="M10" s="302"/>
      <c r="N10" s="302"/>
      <c r="O10" s="302"/>
      <c r="P10" s="302"/>
      <c r="Q10" s="302"/>
      <c r="R10" s="302"/>
      <c r="S10" s="302"/>
      <c r="T10" s="302"/>
      <c r="U10" s="302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93" t="s">
        <v>803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23"/>
      <c r="B15" s="323"/>
      <c r="C15" s="323"/>
      <c r="D15" s="323"/>
      <c r="E15" s="323"/>
      <c r="F15" s="323"/>
      <c r="G15" s="323"/>
      <c r="H15" s="323"/>
      <c r="I15" s="323"/>
      <c r="J15" s="323"/>
      <c r="K15" s="323"/>
      <c r="L15" s="323"/>
      <c r="M15" s="323"/>
      <c r="N15" s="323"/>
      <c r="O15" s="323"/>
      <c r="P15" s="323"/>
      <c r="Q15" s="323"/>
      <c r="R15" s="323"/>
      <c r="S15" s="323"/>
      <c r="T15" s="323"/>
      <c r="U15" s="323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19" t="s">
        <v>64</v>
      </c>
      <c r="B16" s="322" t="s">
        <v>19</v>
      </c>
      <c r="C16" s="322" t="s">
        <v>5</v>
      </c>
      <c r="D16" s="319" t="s">
        <v>62</v>
      </c>
      <c r="E16" s="322" t="s">
        <v>74</v>
      </c>
      <c r="F16" s="322"/>
      <c r="G16" s="322"/>
      <c r="H16" s="322"/>
      <c r="I16" s="322"/>
      <c r="J16" s="322"/>
      <c r="K16" s="322"/>
      <c r="L16" s="322"/>
      <c r="M16" s="322"/>
      <c r="N16" s="322"/>
      <c r="O16" s="322"/>
      <c r="P16" s="322" t="s">
        <v>152</v>
      </c>
      <c r="Q16" s="322"/>
      <c r="R16" s="322"/>
      <c r="S16" s="322"/>
      <c r="T16" s="322"/>
      <c r="U16" s="322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20"/>
      <c r="B17" s="322"/>
      <c r="C17" s="322"/>
      <c r="D17" s="320"/>
      <c r="E17" s="322"/>
      <c r="F17" s="322"/>
      <c r="G17" s="322"/>
      <c r="H17" s="322"/>
      <c r="I17" s="322"/>
      <c r="J17" s="322"/>
      <c r="K17" s="322"/>
      <c r="L17" s="322"/>
      <c r="M17" s="322"/>
      <c r="N17" s="322"/>
      <c r="O17" s="322"/>
      <c r="P17" s="322"/>
      <c r="Q17" s="322"/>
      <c r="R17" s="322"/>
      <c r="S17" s="322"/>
      <c r="T17" s="322"/>
      <c r="U17" s="322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20"/>
      <c r="B18" s="322"/>
      <c r="C18" s="322"/>
      <c r="D18" s="320"/>
      <c r="E18" s="318" t="s">
        <v>9</v>
      </c>
      <c r="F18" s="318"/>
      <c r="G18" s="318"/>
      <c r="H18" s="318"/>
      <c r="I18" s="318"/>
      <c r="J18" s="318" t="s">
        <v>10</v>
      </c>
      <c r="K18" s="318"/>
      <c r="L18" s="318"/>
      <c r="M18" s="318"/>
      <c r="N18" s="318"/>
      <c r="O18" s="318"/>
      <c r="P18" s="322"/>
      <c r="Q18" s="322"/>
      <c r="R18" s="322"/>
      <c r="S18" s="322"/>
      <c r="T18" s="322"/>
      <c r="U18" s="322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21"/>
      <c r="B19" s="322"/>
      <c r="C19" s="322"/>
      <c r="D19" s="321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156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322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80" t="s">
        <v>76</v>
      </c>
      <c r="B22" s="281"/>
      <c r="C22" s="282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759</v>
      </c>
    </row>
    <row r="2" spans="1:45" ht="18.75" x14ac:dyDescent="0.3">
      <c r="J2" s="191"/>
      <c r="K2" s="352"/>
      <c r="L2" s="352"/>
      <c r="M2" s="352"/>
      <c r="N2" s="352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794</v>
      </c>
    </row>
    <row r="4" spans="1:45" s="8" customFormat="1" ht="18.75" x14ac:dyDescent="0.3">
      <c r="A4" s="289" t="s">
        <v>786</v>
      </c>
      <c r="B4" s="289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289"/>
      <c r="V4" s="289"/>
      <c r="W4" s="289"/>
      <c r="X4" s="289"/>
      <c r="Y4" s="289"/>
      <c r="Z4" s="289"/>
      <c r="AA4" s="289"/>
      <c r="AB4" s="289"/>
      <c r="AC4" s="289"/>
      <c r="AD4" s="289"/>
      <c r="AE4" s="289"/>
      <c r="AF4" s="289"/>
      <c r="AG4" s="289"/>
      <c r="AH4" s="289"/>
      <c r="AI4" s="289"/>
      <c r="AJ4" s="289"/>
      <c r="AK4" s="289"/>
      <c r="AL4" s="289"/>
      <c r="AM4" s="289"/>
      <c r="AN4" s="289"/>
      <c r="AO4" s="289"/>
      <c r="AP4" s="289"/>
      <c r="AQ4" s="289"/>
      <c r="AR4" s="289"/>
      <c r="AS4" s="289"/>
    </row>
    <row r="5" spans="1:45" s="8" customFormat="1" ht="18.75" customHeight="1" x14ac:dyDescent="0.3">
      <c r="A5" s="301" t="s">
        <v>63</v>
      </c>
      <c r="B5" s="301"/>
      <c r="C5" s="301"/>
      <c r="D5" s="301"/>
      <c r="E5" s="301"/>
      <c r="F5" s="301"/>
      <c r="G5" s="301"/>
      <c r="H5" s="301"/>
      <c r="I5" s="301"/>
      <c r="J5" s="301"/>
      <c r="K5" s="301"/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1"/>
      <c r="AJ5" s="301"/>
      <c r="AK5" s="301"/>
      <c r="AL5" s="301"/>
      <c r="AM5" s="301"/>
      <c r="AN5" s="301"/>
      <c r="AO5" s="301"/>
      <c r="AP5" s="301"/>
      <c r="AQ5" s="301"/>
      <c r="AR5" s="301"/>
      <c r="AS5" s="301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301" t="s">
        <v>798</v>
      </c>
      <c r="B7" s="301"/>
      <c r="C7" s="301"/>
      <c r="D7" s="301"/>
      <c r="E7" s="301"/>
      <c r="F7" s="301"/>
      <c r="G7" s="301"/>
      <c r="H7" s="301"/>
      <c r="I7" s="301"/>
      <c r="J7" s="301"/>
      <c r="K7" s="301"/>
      <c r="L7" s="301"/>
      <c r="M7" s="301"/>
      <c r="N7" s="301"/>
      <c r="O7" s="301"/>
      <c r="P7" s="301"/>
      <c r="Q7" s="301"/>
      <c r="R7" s="301"/>
      <c r="S7" s="301"/>
      <c r="T7" s="301"/>
      <c r="U7" s="301"/>
      <c r="V7" s="301"/>
      <c r="W7" s="301"/>
      <c r="X7" s="301"/>
      <c r="Y7" s="301"/>
      <c r="Z7" s="301"/>
      <c r="AA7" s="301"/>
      <c r="AB7" s="301"/>
      <c r="AC7" s="301"/>
      <c r="AD7" s="301"/>
      <c r="AE7" s="301"/>
      <c r="AF7" s="301"/>
      <c r="AG7" s="301"/>
      <c r="AH7" s="301"/>
      <c r="AI7" s="301"/>
      <c r="AJ7" s="301"/>
      <c r="AK7" s="301"/>
      <c r="AL7" s="301"/>
      <c r="AM7" s="301"/>
      <c r="AN7" s="301"/>
      <c r="AO7" s="301"/>
      <c r="AP7" s="301"/>
      <c r="AQ7" s="301"/>
      <c r="AR7" s="301"/>
      <c r="AS7" s="301"/>
    </row>
    <row r="8" spans="1:45" s="5" customFormat="1" ht="15.75" x14ac:dyDescent="0.25">
      <c r="A8" s="293" t="s">
        <v>805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93"/>
      <c r="Z8" s="293"/>
      <c r="AA8" s="293"/>
      <c r="AB8" s="293"/>
      <c r="AC8" s="293"/>
      <c r="AD8" s="293"/>
      <c r="AE8" s="293"/>
      <c r="AF8" s="293"/>
      <c r="AG8" s="293"/>
      <c r="AH8" s="293"/>
      <c r="AI8" s="293"/>
      <c r="AJ8" s="293"/>
      <c r="AK8" s="293"/>
      <c r="AL8" s="293"/>
      <c r="AM8" s="293"/>
      <c r="AN8" s="293"/>
      <c r="AO8" s="293"/>
      <c r="AP8" s="293"/>
      <c r="AQ8" s="293"/>
      <c r="AR8" s="293"/>
      <c r="AS8" s="293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302" t="s">
        <v>20</v>
      </c>
      <c r="B10" s="302"/>
      <c r="C10" s="302"/>
      <c r="D10" s="302"/>
      <c r="E10" s="302"/>
      <c r="F10" s="302"/>
      <c r="G10" s="302"/>
      <c r="H10" s="302"/>
      <c r="I10" s="302"/>
      <c r="J10" s="302"/>
      <c r="K10" s="302"/>
      <c r="L10" s="302"/>
      <c r="M10" s="302"/>
      <c r="N10" s="302"/>
      <c r="O10" s="302"/>
      <c r="P10" s="302"/>
      <c r="Q10" s="302"/>
      <c r="R10" s="302"/>
      <c r="S10" s="302"/>
      <c r="T10" s="302"/>
      <c r="U10" s="302"/>
      <c r="V10" s="302"/>
      <c r="W10" s="302"/>
      <c r="X10" s="302"/>
      <c r="Y10" s="302"/>
      <c r="Z10" s="302"/>
      <c r="AA10" s="302"/>
      <c r="AB10" s="302"/>
      <c r="AC10" s="302"/>
      <c r="AD10" s="302"/>
      <c r="AE10" s="302"/>
      <c r="AF10" s="302"/>
      <c r="AG10" s="302"/>
      <c r="AH10" s="302"/>
      <c r="AI10" s="302"/>
      <c r="AJ10" s="302"/>
      <c r="AK10" s="302"/>
      <c r="AL10" s="302"/>
      <c r="AM10" s="302"/>
      <c r="AN10" s="302"/>
      <c r="AO10" s="302"/>
      <c r="AP10" s="302"/>
      <c r="AQ10" s="302"/>
      <c r="AR10" s="302"/>
      <c r="AS10" s="302"/>
    </row>
    <row r="11" spans="1:45" s="5" customFormat="1" ht="18.75" x14ac:dyDescent="0.3">
      <c r="AA11" s="29"/>
    </row>
    <row r="12" spans="1:45" s="5" customFormat="1" ht="18.75" x14ac:dyDescent="0.25">
      <c r="A12" s="298" t="s">
        <v>53</v>
      </c>
      <c r="B12" s="298"/>
      <c r="C12" s="298"/>
      <c r="D12" s="298"/>
      <c r="E12" s="298"/>
      <c r="F12" s="298"/>
      <c r="G12" s="298"/>
      <c r="H12" s="298"/>
      <c r="I12" s="298"/>
      <c r="J12" s="298"/>
      <c r="K12" s="298"/>
      <c r="L12" s="298"/>
      <c r="M12" s="298"/>
      <c r="N12" s="298"/>
      <c r="O12" s="298"/>
      <c r="P12" s="298"/>
      <c r="Q12" s="298"/>
      <c r="R12" s="298"/>
      <c r="S12" s="298"/>
      <c r="T12" s="298"/>
      <c r="U12" s="298"/>
      <c r="V12" s="298"/>
      <c r="W12" s="298"/>
      <c r="X12" s="298"/>
      <c r="Y12" s="298"/>
      <c r="Z12" s="298"/>
      <c r="AA12" s="298"/>
      <c r="AB12" s="298"/>
      <c r="AC12" s="298"/>
      <c r="AD12" s="298"/>
      <c r="AE12" s="298"/>
      <c r="AF12" s="298"/>
      <c r="AG12" s="298"/>
      <c r="AH12" s="298"/>
      <c r="AI12" s="298"/>
      <c r="AJ12" s="298"/>
      <c r="AK12" s="298"/>
      <c r="AL12" s="298"/>
      <c r="AM12" s="298"/>
      <c r="AN12" s="298"/>
      <c r="AO12" s="298"/>
      <c r="AP12" s="298"/>
      <c r="AQ12" s="298"/>
      <c r="AR12" s="298"/>
      <c r="AS12" s="298"/>
    </row>
    <row r="13" spans="1:45" s="5" customFormat="1" ht="15.75" x14ac:dyDescent="0.25">
      <c r="A13" s="293" t="s">
        <v>804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93"/>
      <c r="Y13" s="293"/>
      <c r="Z13" s="293"/>
      <c r="AA13" s="293"/>
      <c r="AB13" s="293"/>
      <c r="AC13" s="293"/>
      <c r="AD13" s="293"/>
      <c r="AE13" s="293"/>
      <c r="AF13" s="293"/>
      <c r="AG13" s="293"/>
      <c r="AH13" s="293"/>
      <c r="AI13" s="293"/>
      <c r="AJ13" s="293"/>
      <c r="AK13" s="293"/>
      <c r="AL13" s="293"/>
      <c r="AM13" s="293"/>
      <c r="AN13" s="293"/>
      <c r="AO13" s="293"/>
      <c r="AP13" s="293"/>
      <c r="AQ13" s="293"/>
      <c r="AR13" s="293"/>
      <c r="AS13" s="293"/>
    </row>
    <row r="14" spans="1:45" s="140" customFormat="1" ht="15.75" customHeight="1" x14ac:dyDescent="0.2">
      <c r="A14" s="353"/>
      <c r="B14" s="353"/>
      <c r="C14" s="353"/>
      <c r="D14" s="353"/>
      <c r="E14" s="353"/>
      <c r="F14" s="353"/>
      <c r="G14" s="353"/>
      <c r="H14" s="353"/>
      <c r="I14" s="353"/>
      <c r="J14" s="353"/>
      <c r="K14" s="353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53"/>
      <c r="W14" s="353"/>
      <c r="X14" s="353"/>
      <c r="Y14" s="353"/>
      <c r="Z14" s="353"/>
      <c r="AA14" s="353"/>
      <c r="AB14" s="353"/>
      <c r="AC14" s="353"/>
      <c r="AD14" s="353"/>
      <c r="AE14" s="353"/>
      <c r="AF14" s="353"/>
      <c r="AG14" s="353"/>
      <c r="AH14" s="353"/>
      <c r="AI14" s="353"/>
      <c r="AJ14" s="353"/>
      <c r="AK14" s="353"/>
      <c r="AL14" s="353"/>
      <c r="AM14" s="353"/>
      <c r="AN14" s="353"/>
      <c r="AO14" s="353"/>
      <c r="AP14" s="353"/>
      <c r="AQ14" s="353"/>
      <c r="AR14" s="353"/>
      <c r="AS14" s="353"/>
    </row>
    <row r="15" spans="1:45" s="141" customFormat="1" ht="63" customHeight="1" x14ac:dyDescent="0.25">
      <c r="A15" s="354" t="s">
        <v>64</v>
      </c>
      <c r="B15" s="355" t="s">
        <v>18</v>
      </c>
      <c r="C15" s="355" t="s">
        <v>5</v>
      </c>
      <c r="D15" s="355" t="s">
        <v>792</v>
      </c>
      <c r="E15" s="355"/>
      <c r="F15" s="355"/>
      <c r="G15" s="355"/>
      <c r="H15" s="355"/>
      <c r="I15" s="355"/>
      <c r="J15" s="355"/>
      <c r="K15" s="355"/>
      <c r="L15" s="355"/>
      <c r="M15" s="355"/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355"/>
      <c r="AE15" s="355"/>
      <c r="AF15" s="355"/>
      <c r="AG15" s="355"/>
      <c r="AH15" s="355"/>
      <c r="AI15" s="355"/>
      <c r="AJ15" s="355"/>
      <c r="AK15" s="355"/>
      <c r="AL15" s="355"/>
      <c r="AM15" s="355"/>
      <c r="AN15" s="355"/>
      <c r="AO15" s="355"/>
      <c r="AP15" s="355"/>
      <c r="AQ15" s="355"/>
      <c r="AR15" s="355"/>
      <c r="AS15" s="355"/>
    </row>
    <row r="16" spans="1:45" ht="87.75" customHeight="1" x14ac:dyDescent="0.2">
      <c r="A16" s="354"/>
      <c r="B16" s="355"/>
      <c r="C16" s="355"/>
      <c r="D16" s="355" t="s">
        <v>763</v>
      </c>
      <c r="E16" s="355"/>
      <c r="F16" s="355"/>
      <c r="G16" s="355"/>
      <c r="H16" s="355"/>
      <c r="I16" s="355"/>
      <c r="J16" s="355" t="s">
        <v>764</v>
      </c>
      <c r="K16" s="355"/>
      <c r="L16" s="355"/>
      <c r="M16" s="355"/>
      <c r="N16" s="355"/>
      <c r="O16" s="355"/>
      <c r="P16" s="355" t="s">
        <v>765</v>
      </c>
      <c r="Q16" s="355"/>
      <c r="R16" s="355"/>
      <c r="S16" s="355"/>
      <c r="T16" s="355"/>
      <c r="U16" s="355"/>
      <c r="V16" s="355" t="s">
        <v>766</v>
      </c>
      <c r="W16" s="355"/>
      <c r="X16" s="355"/>
      <c r="Y16" s="355"/>
      <c r="Z16" s="355"/>
      <c r="AA16" s="355"/>
      <c r="AB16" s="355" t="s">
        <v>767</v>
      </c>
      <c r="AC16" s="355"/>
      <c r="AD16" s="355"/>
      <c r="AE16" s="355"/>
      <c r="AF16" s="355"/>
      <c r="AG16" s="355"/>
      <c r="AH16" s="355" t="s">
        <v>768</v>
      </c>
      <c r="AI16" s="355"/>
      <c r="AJ16" s="355"/>
      <c r="AK16" s="355"/>
      <c r="AL16" s="355"/>
      <c r="AM16" s="355"/>
      <c r="AN16" s="355" t="s">
        <v>769</v>
      </c>
      <c r="AO16" s="355"/>
      <c r="AP16" s="355"/>
      <c r="AQ16" s="355"/>
      <c r="AR16" s="355"/>
      <c r="AS16" s="355"/>
    </row>
    <row r="17" spans="1:45" s="142" customFormat="1" ht="108.75" customHeight="1" x14ac:dyDescent="0.2">
      <c r="A17" s="354"/>
      <c r="B17" s="355"/>
      <c r="C17" s="355"/>
      <c r="D17" s="356" t="s">
        <v>770</v>
      </c>
      <c r="E17" s="356"/>
      <c r="F17" s="356" t="s">
        <v>770</v>
      </c>
      <c r="G17" s="356"/>
      <c r="H17" s="356" t="s">
        <v>771</v>
      </c>
      <c r="I17" s="356"/>
      <c r="J17" s="356" t="s">
        <v>770</v>
      </c>
      <c r="K17" s="356"/>
      <c r="L17" s="356" t="s">
        <v>770</v>
      </c>
      <c r="M17" s="356"/>
      <c r="N17" s="356" t="s">
        <v>771</v>
      </c>
      <c r="O17" s="356"/>
      <c r="P17" s="356" t="s">
        <v>770</v>
      </c>
      <c r="Q17" s="356"/>
      <c r="R17" s="356" t="s">
        <v>770</v>
      </c>
      <c r="S17" s="356"/>
      <c r="T17" s="356" t="s">
        <v>771</v>
      </c>
      <c r="U17" s="356"/>
      <c r="V17" s="356" t="s">
        <v>770</v>
      </c>
      <c r="W17" s="356"/>
      <c r="X17" s="356" t="s">
        <v>770</v>
      </c>
      <c r="Y17" s="356"/>
      <c r="Z17" s="356" t="s">
        <v>771</v>
      </c>
      <c r="AA17" s="356"/>
      <c r="AB17" s="356" t="s">
        <v>770</v>
      </c>
      <c r="AC17" s="356"/>
      <c r="AD17" s="356" t="s">
        <v>770</v>
      </c>
      <c r="AE17" s="356"/>
      <c r="AF17" s="356" t="s">
        <v>771</v>
      </c>
      <c r="AG17" s="356"/>
      <c r="AH17" s="356" t="s">
        <v>770</v>
      </c>
      <c r="AI17" s="356"/>
      <c r="AJ17" s="356" t="s">
        <v>770</v>
      </c>
      <c r="AK17" s="356"/>
      <c r="AL17" s="356" t="s">
        <v>771</v>
      </c>
      <c r="AM17" s="356"/>
      <c r="AN17" s="356" t="s">
        <v>770</v>
      </c>
      <c r="AO17" s="356"/>
      <c r="AP17" s="356" t="s">
        <v>770</v>
      </c>
      <c r="AQ17" s="356"/>
      <c r="AR17" s="356" t="s">
        <v>771</v>
      </c>
      <c r="AS17" s="356"/>
    </row>
    <row r="18" spans="1:45" ht="36" customHeight="1" x14ac:dyDescent="0.2">
      <c r="A18" s="354"/>
      <c r="B18" s="355"/>
      <c r="C18" s="355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772</v>
      </c>
      <c r="G19" s="193" t="s">
        <v>773</v>
      </c>
      <c r="H19" s="193" t="s">
        <v>774</v>
      </c>
      <c r="I19" s="193" t="s">
        <v>774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775</v>
      </c>
      <c r="O19" s="193" t="s">
        <v>775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776</v>
      </c>
      <c r="U19" s="193" t="s">
        <v>776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777</v>
      </c>
      <c r="AA19" s="193" t="s">
        <v>777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778</v>
      </c>
      <c r="AG19" s="193" t="s">
        <v>778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779</v>
      </c>
      <c r="AM19" s="193" t="s">
        <v>779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780</v>
      </c>
      <c r="AS19" s="193" t="s">
        <v>780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781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794</v>
      </c>
    </row>
    <row r="4" spans="1:19" s="23" customFormat="1" ht="59.25" customHeight="1" x14ac:dyDescent="0.25">
      <c r="B4" s="327" t="s">
        <v>788</v>
      </c>
      <c r="C4" s="327"/>
      <c r="D4" s="327"/>
      <c r="E4" s="327"/>
      <c r="F4" s="327"/>
      <c r="G4" s="327"/>
      <c r="H4" s="327"/>
      <c r="I4" s="327"/>
      <c r="J4" s="327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301" t="s">
        <v>63</v>
      </c>
      <c r="B5" s="301"/>
      <c r="C5" s="301"/>
      <c r="D5" s="301"/>
      <c r="E5" s="301"/>
      <c r="F5" s="301"/>
      <c r="G5" s="301"/>
      <c r="H5" s="301"/>
      <c r="I5" s="301"/>
      <c r="J5" s="301"/>
      <c r="K5" s="301"/>
      <c r="L5" s="301"/>
      <c r="M5" s="301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301" t="s">
        <v>791</v>
      </c>
      <c r="B7" s="301"/>
      <c r="C7" s="301"/>
      <c r="D7" s="301"/>
      <c r="E7" s="301"/>
      <c r="F7" s="301"/>
      <c r="G7" s="301"/>
      <c r="H7" s="301"/>
      <c r="I7" s="301"/>
      <c r="J7" s="301"/>
      <c r="K7" s="301"/>
      <c r="L7" s="301"/>
      <c r="M7" s="301"/>
      <c r="N7" s="159"/>
      <c r="O7" s="159"/>
      <c r="P7" s="159"/>
      <c r="Q7" s="159"/>
      <c r="R7" s="159"/>
    </row>
    <row r="8" spans="1:19" s="5" customFormat="1" ht="15.75" customHeight="1" x14ac:dyDescent="0.25">
      <c r="A8" s="351" t="s">
        <v>70</v>
      </c>
      <c r="B8" s="351"/>
      <c r="C8" s="351"/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302" t="s">
        <v>20</v>
      </c>
      <c r="B10" s="302"/>
      <c r="C10" s="302"/>
      <c r="D10" s="302"/>
      <c r="E10" s="302"/>
      <c r="F10" s="302"/>
      <c r="G10" s="302"/>
      <c r="H10" s="302"/>
      <c r="I10" s="302"/>
      <c r="J10" s="302"/>
      <c r="K10" s="302"/>
      <c r="L10" s="302"/>
      <c r="M10" s="302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98" t="s">
        <v>53</v>
      </c>
      <c r="B12" s="298"/>
      <c r="C12" s="298"/>
      <c r="D12" s="298"/>
      <c r="E12" s="298"/>
      <c r="F12" s="298"/>
      <c r="G12" s="298"/>
      <c r="H12" s="298"/>
      <c r="I12" s="298"/>
      <c r="J12" s="298"/>
      <c r="K12" s="298"/>
      <c r="L12" s="298"/>
      <c r="M12" s="298"/>
      <c r="N12" s="19"/>
      <c r="O12" s="169"/>
      <c r="P12" s="169"/>
      <c r="Q12" s="169"/>
      <c r="R12" s="169"/>
    </row>
    <row r="13" spans="1:19" s="5" customFormat="1" x14ac:dyDescent="0.25">
      <c r="A13" s="293" t="s">
        <v>78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5"/>
      <c r="O13" s="25"/>
      <c r="P13" s="25"/>
      <c r="Q13" s="25"/>
      <c r="R13" s="25"/>
    </row>
    <row r="14" spans="1:19" s="17" customFormat="1" x14ac:dyDescent="0.2">
      <c r="A14" s="359"/>
      <c r="B14" s="359"/>
      <c r="C14" s="359"/>
      <c r="D14" s="359"/>
      <c r="E14" s="359"/>
      <c r="F14" s="359"/>
      <c r="G14" s="359"/>
      <c r="H14" s="359"/>
      <c r="I14" s="359"/>
      <c r="J14" s="359"/>
      <c r="K14" s="359"/>
      <c r="L14" s="359"/>
      <c r="M14" s="359"/>
    </row>
    <row r="15" spans="1:19" s="35" customFormat="1" ht="90" customHeight="1" x14ac:dyDescent="0.2">
      <c r="A15" s="354" t="s">
        <v>64</v>
      </c>
      <c r="B15" s="354" t="s">
        <v>18</v>
      </c>
      <c r="C15" s="354" t="s">
        <v>5</v>
      </c>
      <c r="D15" s="358" t="s">
        <v>761</v>
      </c>
      <c r="E15" s="358" t="s">
        <v>760</v>
      </c>
      <c r="F15" s="358" t="s">
        <v>23</v>
      </c>
      <c r="G15" s="358"/>
      <c r="H15" s="358" t="s">
        <v>157</v>
      </c>
      <c r="I15" s="358"/>
      <c r="J15" s="358" t="s">
        <v>24</v>
      </c>
      <c r="K15" s="358"/>
      <c r="L15" s="358" t="s">
        <v>806</v>
      </c>
      <c r="M15" s="358"/>
    </row>
    <row r="16" spans="1:19" s="35" customFormat="1" ht="43.5" customHeight="1" x14ac:dyDescent="0.2">
      <c r="A16" s="354"/>
      <c r="B16" s="354"/>
      <c r="C16" s="354"/>
      <c r="D16" s="358"/>
      <c r="E16" s="358"/>
      <c r="F16" s="36" t="s">
        <v>159</v>
      </c>
      <c r="G16" s="36" t="s">
        <v>158</v>
      </c>
      <c r="H16" s="36" t="s">
        <v>160</v>
      </c>
      <c r="I16" s="36" t="s">
        <v>161</v>
      </c>
      <c r="J16" s="36" t="s">
        <v>160</v>
      </c>
      <c r="K16" s="36" t="s">
        <v>161</v>
      </c>
      <c r="L16" s="36" t="s">
        <v>160</v>
      </c>
      <c r="M16" s="36" t="s">
        <v>161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60" t="s">
        <v>76</v>
      </c>
      <c r="B20" s="361"/>
      <c r="C20" s="362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57" t="s">
        <v>789</v>
      </c>
      <c r="B21" s="357"/>
      <c r="C21" s="357"/>
      <c r="D21" s="357"/>
      <c r="E21" s="357"/>
      <c r="F21" s="357"/>
      <c r="G21" s="357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782</v>
      </c>
    </row>
    <row r="2" spans="1:8" ht="18.75" x14ac:dyDescent="0.25">
      <c r="H2" s="51" t="s">
        <v>0</v>
      </c>
    </row>
    <row r="3" spans="1:8" ht="18.75" x14ac:dyDescent="0.3">
      <c r="H3" s="29" t="s">
        <v>794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82" t="s">
        <v>825</v>
      </c>
      <c r="B6" s="382"/>
      <c r="C6" s="382"/>
      <c r="D6" s="382"/>
      <c r="E6" s="382"/>
      <c r="F6" s="382"/>
      <c r="G6" s="382"/>
      <c r="H6" s="382"/>
    </row>
    <row r="7" spans="1:8" ht="41.25" customHeight="1" x14ac:dyDescent="0.25">
      <c r="A7" s="383"/>
      <c r="B7" s="383"/>
      <c r="C7" s="383"/>
      <c r="D7" s="383"/>
      <c r="E7" s="383"/>
      <c r="F7" s="383"/>
      <c r="G7" s="383"/>
      <c r="H7" s="383"/>
    </row>
    <row r="9" spans="1:8" ht="18.75" x14ac:dyDescent="0.25">
      <c r="A9" s="384" t="s">
        <v>163</v>
      </c>
      <c r="B9" s="384"/>
    </row>
    <row r="10" spans="1:8" x14ac:dyDescent="0.25">
      <c r="B10" s="52" t="s">
        <v>75</v>
      </c>
    </row>
    <row r="11" spans="1:8" ht="18.75" x14ac:dyDescent="0.25">
      <c r="B11" s="53" t="s">
        <v>164</v>
      </c>
    </row>
    <row r="12" spans="1:8" ht="18.75" x14ac:dyDescent="0.25">
      <c r="A12" s="385" t="s">
        <v>165</v>
      </c>
      <c r="B12" s="385"/>
    </row>
    <row r="13" spans="1:8" ht="18.75" x14ac:dyDescent="0.25">
      <c r="B13" s="53"/>
    </row>
    <row r="14" spans="1:8" ht="18.75" x14ac:dyDescent="0.25">
      <c r="A14" s="386" t="s">
        <v>793</v>
      </c>
      <c r="B14" s="386"/>
    </row>
    <row r="15" spans="1:8" x14ac:dyDescent="0.25">
      <c r="A15" s="387" t="s">
        <v>166</v>
      </c>
      <c r="B15" s="387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80" t="s">
        <v>167</v>
      </c>
      <c r="B18" s="380"/>
      <c r="C18" s="380"/>
      <c r="D18" s="380"/>
      <c r="E18" s="380"/>
      <c r="F18" s="380"/>
      <c r="G18" s="380"/>
      <c r="H18" s="380"/>
    </row>
    <row r="19" spans="1:9" ht="63" customHeight="1" x14ac:dyDescent="0.25">
      <c r="A19" s="378" t="s">
        <v>79</v>
      </c>
      <c r="B19" s="388" t="s">
        <v>80</v>
      </c>
      <c r="C19" s="390" t="s">
        <v>168</v>
      </c>
      <c r="D19" s="364" t="s">
        <v>746</v>
      </c>
      <c r="E19" s="365"/>
      <c r="F19" s="366" t="s">
        <v>762</v>
      </c>
      <c r="G19" s="365"/>
      <c r="H19" s="367" t="s">
        <v>7</v>
      </c>
    </row>
    <row r="20" spans="1:9" ht="38.25" x14ac:dyDescent="0.25">
      <c r="A20" s="379"/>
      <c r="B20" s="389"/>
      <c r="C20" s="391"/>
      <c r="D20" s="201" t="s">
        <v>750</v>
      </c>
      <c r="E20" s="202" t="s">
        <v>10</v>
      </c>
      <c r="F20" s="202" t="s">
        <v>751</v>
      </c>
      <c r="G20" s="201" t="s">
        <v>749</v>
      </c>
      <c r="H20" s="368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747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72" t="s">
        <v>169</v>
      </c>
      <c r="B22" s="373"/>
      <c r="C22" s="373"/>
      <c r="D22" s="373"/>
      <c r="E22" s="373"/>
      <c r="F22" s="373"/>
      <c r="G22" s="373"/>
      <c r="H22" s="374"/>
      <c r="I22" s="50"/>
    </row>
    <row r="23" spans="1:9" s="55" customFormat="1" x14ac:dyDescent="0.25">
      <c r="A23" s="56" t="s">
        <v>81</v>
      </c>
      <c r="B23" s="57" t="s">
        <v>170</v>
      </c>
      <c r="C23" s="58" t="s">
        <v>823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82</v>
      </c>
      <c r="B24" s="63" t="s">
        <v>171</v>
      </c>
      <c r="C24" s="64" t="s">
        <v>823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84</v>
      </c>
      <c r="B25" s="68" t="s">
        <v>172</v>
      </c>
      <c r="C25" s="64" t="s">
        <v>823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97</v>
      </c>
      <c r="B26" s="68" t="s">
        <v>173</v>
      </c>
      <c r="C26" s="64" t="s">
        <v>823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98</v>
      </c>
      <c r="B27" s="68" t="s">
        <v>174</v>
      </c>
      <c r="C27" s="64" t="s">
        <v>823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100</v>
      </c>
      <c r="B28" s="63" t="s">
        <v>175</v>
      </c>
      <c r="C28" s="64" t="s">
        <v>823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123</v>
      </c>
      <c r="B29" s="63" t="s">
        <v>176</v>
      </c>
      <c r="C29" s="64" t="s">
        <v>823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124</v>
      </c>
      <c r="B30" s="63" t="s">
        <v>177</v>
      </c>
      <c r="C30" s="64" t="s">
        <v>823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178</v>
      </c>
      <c r="B31" s="63" t="s">
        <v>179</v>
      </c>
      <c r="C31" s="64" t="s">
        <v>823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180</v>
      </c>
      <c r="B32" s="63" t="s">
        <v>181</v>
      </c>
      <c r="C32" s="64" t="s">
        <v>823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182</v>
      </c>
      <c r="B33" s="63" t="s">
        <v>183</v>
      </c>
      <c r="C33" s="64" t="s">
        <v>823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184</v>
      </c>
      <c r="B34" s="68" t="s">
        <v>185</v>
      </c>
      <c r="C34" s="64" t="s">
        <v>823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186</v>
      </c>
      <c r="B35" s="69" t="s">
        <v>95</v>
      </c>
      <c r="C35" s="64" t="s">
        <v>823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187</v>
      </c>
      <c r="B36" s="69" t="s">
        <v>96</v>
      </c>
      <c r="C36" s="64" t="s">
        <v>823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188</v>
      </c>
      <c r="B37" s="63" t="s">
        <v>189</v>
      </c>
      <c r="C37" s="64" t="s">
        <v>823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128</v>
      </c>
      <c r="B38" s="57" t="s">
        <v>190</v>
      </c>
      <c r="C38" s="64" t="s">
        <v>823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130</v>
      </c>
      <c r="B39" s="63" t="s">
        <v>171</v>
      </c>
      <c r="C39" s="64" t="s">
        <v>823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191</v>
      </c>
      <c r="B40" s="70" t="s">
        <v>172</v>
      </c>
      <c r="C40" s="64" t="s">
        <v>823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192</v>
      </c>
      <c r="B41" s="70" t="s">
        <v>173</v>
      </c>
      <c r="C41" s="64" t="s">
        <v>823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193</v>
      </c>
      <c r="B42" s="70" t="s">
        <v>174</v>
      </c>
      <c r="C42" s="64" t="s">
        <v>823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132</v>
      </c>
      <c r="B43" s="63" t="s">
        <v>175</v>
      </c>
      <c r="C43" s="64" t="s">
        <v>823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134</v>
      </c>
      <c r="B44" s="63" t="s">
        <v>176</v>
      </c>
      <c r="C44" s="64" t="s">
        <v>823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135</v>
      </c>
      <c r="B45" s="63" t="s">
        <v>177</v>
      </c>
      <c r="C45" s="64" t="s">
        <v>823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137</v>
      </c>
      <c r="B46" s="63" t="s">
        <v>179</v>
      </c>
      <c r="C46" s="64" t="s">
        <v>823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147</v>
      </c>
      <c r="B47" s="63" t="s">
        <v>181</v>
      </c>
      <c r="C47" s="64" t="s">
        <v>823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149</v>
      </c>
      <c r="B48" s="63" t="s">
        <v>183</v>
      </c>
      <c r="C48" s="64" t="s">
        <v>823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194</v>
      </c>
      <c r="B49" s="68" t="s">
        <v>185</v>
      </c>
      <c r="C49" s="64" t="s">
        <v>823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195</v>
      </c>
      <c r="B50" s="70" t="s">
        <v>95</v>
      </c>
      <c r="C50" s="64" t="s">
        <v>823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196</v>
      </c>
      <c r="B51" s="70" t="s">
        <v>96</v>
      </c>
      <c r="C51" s="64" t="s">
        <v>823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197</v>
      </c>
      <c r="B52" s="63" t="s">
        <v>189</v>
      </c>
      <c r="C52" s="64" t="s">
        <v>823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198</v>
      </c>
      <c r="B53" s="71" t="s">
        <v>199</v>
      </c>
      <c r="C53" s="64" t="s">
        <v>823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191</v>
      </c>
      <c r="B54" s="70" t="s">
        <v>200</v>
      </c>
      <c r="C54" s="64" t="s">
        <v>823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192</v>
      </c>
      <c r="B55" s="69" t="s">
        <v>201</v>
      </c>
      <c r="C55" s="64" t="s">
        <v>823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202</v>
      </c>
      <c r="B56" s="72" t="s">
        <v>203</v>
      </c>
      <c r="C56" s="64" t="s">
        <v>823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204</v>
      </c>
      <c r="B57" s="73" t="s">
        <v>205</v>
      </c>
      <c r="C57" s="64" t="s">
        <v>823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206</v>
      </c>
      <c r="B58" s="73" t="s">
        <v>207</v>
      </c>
      <c r="C58" s="64" t="s">
        <v>823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208</v>
      </c>
      <c r="B59" s="72" t="s">
        <v>209</v>
      </c>
      <c r="C59" s="64" t="s">
        <v>823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193</v>
      </c>
      <c r="B60" s="69" t="s">
        <v>210</v>
      </c>
      <c r="C60" s="64" t="s">
        <v>823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211</v>
      </c>
      <c r="B61" s="69" t="s">
        <v>212</v>
      </c>
      <c r="C61" s="64" t="s">
        <v>823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213</v>
      </c>
      <c r="B62" s="71" t="s">
        <v>214</v>
      </c>
      <c r="C62" s="64" t="s">
        <v>823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215</v>
      </c>
      <c r="B63" s="70" t="s">
        <v>216</v>
      </c>
      <c r="C63" s="64" t="s">
        <v>823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217</v>
      </c>
      <c r="B64" s="70" t="s">
        <v>218</v>
      </c>
      <c r="C64" s="64" t="s">
        <v>823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219</v>
      </c>
      <c r="B65" s="69" t="s">
        <v>220</v>
      </c>
      <c r="C65" s="64" t="s">
        <v>823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221</v>
      </c>
      <c r="B66" s="69" t="s">
        <v>222</v>
      </c>
      <c r="C66" s="64" t="s">
        <v>823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223</v>
      </c>
      <c r="B67" s="69" t="s">
        <v>224</v>
      </c>
      <c r="C67" s="64" t="s">
        <v>823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225</v>
      </c>
      <c r="B68" s="71" t="s">
        <v>226</v>
      </c>
      <c r="C68" s="64" t="s">
        <v>823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227</v>
      </c>
      <c r="B69" s="71" t="s">
        <v>228</v>
      </c>
      <c r="C69" s="64" t="s">
        <v>823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229</v>
      </c>
      <c r="B70" s="71" t="s">
        <v>230</v>
      </c>
      <c r="C70" s="64" t="s">
        <v>823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139</v>
      </c>
      <c r="B71" s="69" t="s">
        <v>231</v>
      </c>
      <c r="C71" s="64" t="s">
        <v>823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143</v>
      </c>
      <c r="B72" s="69" t="s">
        <v>232</v>
      </c>
      <c r="C72" s="64" t="s">
        <v>823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233</v>
      </c>
      <c r="B73" s="71" t="s">
        <v>234</v>
      </c>
      <c r="C73" s="64" t="s">
        <v>823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235</v>
      </c>
      <c r="B74" s="69" t="s">
        <v>236</v>
      </c>
      <c r="C74" s="64" t="s">
        <v>823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237</v>
      </c>
      <c r="B75" s="69" t="s">
        <v>238</v>
      </c>
      <c r="C75" s="64" t="s">
        <v>823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239</v>
      </c>
      <c r="B76" s="75" t="s">
        <v>240</v>
      </c>
      <c r="C76" s="76" t="s">
        <v>823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241</v>
      </c>
      <c r="B77" s="78" t="s">
        <v>242</v>
      </c>
      <c r="C77" s="58" t="s">
        <v>823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243</v>
      </c>
      <c r="B78" s="69" t="s">
        <v>244</v>
      </c>
      <c r="C78" s="64" t="s">
        <v>823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245</v>
      </c>
      <c r="B79" s="69" t="s">
        <v>246</v>
      </c>
      <c r="C79" s="64" t="s">
        <v>823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247</v>
      </c>
      <c r="B80" s="80" t="s">
        <v>248</v>
      </c>
      <c r="C80" s="81" t="s">
        <v>823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249</v>
      </c>
      <c r="B81" s="57" t="s">
        <v>250</v>
      </c>
      <c r="C81" s="84" t="s">
        <v>823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251</v>
      </c>
      <c r="B82" s="63" t="s">
        <v>171</v>
      </c>
      <c r="C82" s="64" t="s">
        <v>823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252</v>
      </c>
      <c r="B83" s="70" t="s">
        <v>172</v>
      </c>
      <c r="C83" s="64" t="s">
        <v>823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253</v>
      </c>
      <c r="B84" s="70" t="s">
        <v>173</v>
      </c>
      <c r="C84" s="64" t="s">
        <v>823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254</v>
      </c>
      <c r="B85" s="70" t="s">
        <v>174</v>
      </c>
      <c r="C85" s="64" t="s">
        <v>823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255</v>
      </c>
      <c r="B86" s="63" t="s">
        <v>175</v>
      </c>
      <c r="C86" s="64" t="s">
        <v>823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256</v>
      </c>
      <c r="B87" s="63" t="s">
        <v>176</v>
      </c>
      <c r="C87" s="64" t="s">
        <v>823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257</v>
      </c>
      <c r="B88" s="63" t="s">
        <v>177</v>
      </c>
      <c r="C88" s="64" t="s">
        <v>823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258</v>
      </c>
      <c r="B89" s="63" t="s">
        <v>179</v>
      </c>
      <c r="C89" s="64" t="s">
        <v>823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259</v>
      </c>
      <c r="B90" s="63" t="s">
        <v>181</v>
      </c>
      <c r="C90" s="64" t="s">
        <v>823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260</v>
      </c>
      <c r="B91" s="63" t="s">
        <v>183</v>
      </c>
      <c r="C91" s="64" t="s">
        <v>823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261</v>
      </c>
      <c r="B92" s="68" t="s">
        <v>185</v>
      </c>
      <c r="C92" s="64" t="s">
        <v>823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262</v>
      </c>
      <c r="B93" s="70" t="s">
        <v>95</v>
      </c>
      <c r="C93" s="64" t="s">
        <v>823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263</v>
      </c>
      <c r="B94" s="69" t="s">
        <v>96</v>
      </c>
      <c r="C94" s="64" t="s">
        <v>823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264</v>
      </c>
      <c r="B95" s="63" t="s">
        <v>189</v>
      </c>
      <c r="C95" s="64" t="s">
        <v>823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265</v>
      </c>
      <c r="B96" s="86" t="s">
        <v>266</v>
      </c>
      <c r="C96" s="64" t="s">
        <v>823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267</v>
      </c>
      <c r="C97" s="64" t="s">
        <v>823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268</v>
      </c>
      <c r="B98" s="70" t="s">
        <v>269</v>
      </c>
      <c r="C98" s="64" t="s">
        <v>823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270</v>
      </c>
      <c r="B99" s="70" t="s">
        <v>271</v>
      </c>
      <c r="C99" s="64" t="s">
        <v>823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272</v>
      </c>
      <c r="B100" s="70" t="s">
        <v>273</v>
      </c>
      <c r="C100" s="64" t="s">
        <v>823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274</v>
      </c>
      <c r="B101" s="72" t="s">
        <v>275</v>
      </c>
      <c r="C101" s="64" t="s">
        <v>823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276</v>
      </c>
      <c r="B102" s="69" t="s">
        <v>277</v>
      </c>
      <c r="C102" s="64" t="s">
        <v>823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234</v>
      </c>
      <c r="C103" s="64" t="s">
        <v>823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278</v>
      </c>
      <c r="B104" s="69" t="s">
        <v>279</v>
      </c>
      <c r="C104" s="64" t="s">
        <v>823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280</v>
      </c>
      <c r="B105" s="69" t="s">
        <v>281</v>
      </c>
      <c r="C105" s="64" t="s">
        <v>823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282</v>
      </c>
      <c r="B106" s="69" t="s">
        <v>283</v>
      </c>
      <c r="C106" s="64" t="s">
        <v>823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284</v>
      </c>
      <c r="B107" s="72" t="s">
        <v>285</v>
      </c>
      <c r="C107" s="64" t="s">
        <v>823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286</v>
      </c>
      <c r="B108" s="69" t="s">
        <v>287</v>
      </c>
      <c r="C108" s="64" t="s">
        <v>823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288</v>
      </c>
      <c r="B109" s="86" t="s">
        <v>289</v>
      </c>
      <c r="C109" s="64" t="s">
        <v>823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290</v>
      </c>
      <c r="C110" s="64" t="s">
        <v>823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291</v>
      </c>
      <c r="B111" s="70" t="s">
        <v>172</v>
      </c>
      <c r="C111" s="64" t="s">
        <v>823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292</v>
      </c>
      <c r="B112" s="70" t="s">
        <v>173</v>
      </c>
      <c r="C112" s="64" t="s">
        <v>823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293</v>
      </c>
      <c r="B113" s="70" t="s">
        <v>174</v>
      </c>
      <c r="C113" s="64" t="s">
        <v>823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175</v>
      </c>
      <c r="C114" s="64" t="s">
        <v>823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176</v>
      </c>
      <c r="C115" s="64" t="s">
        <v>823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177</v>
      </c>
      <c r="C116" s="64" t="s">
        <v>823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294</v>
      </c>
      <c r="B117" s="63" t="s">
        <v>179</v>
      </c>
      <c r="C117" s="64" t="s">
        <v>823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295</v>
      </c>
      <c r="B118" s="63" t="s">
        <v>181</v>
      </c>
      <c r="C118" s="64" t="s">
        <v>823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296</v>
      </c>
      <c r="B119" s="63" t="s">
        <v>183</v>
      </c>
      <c r="C119" s="64" t="s">
        <v>823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297</v>
      </c>
      <c r="B120" s="68" t="s">
        <v>185</v>
      </c>
      <c r="C120" s="64" t="s">
        <v>823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298</v>
      </c>
      <c r="B121" s="69" t="s">
        <v>95</v>
      </c>
      <c r="C121" s="64" t="s">
        <v>823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299</v>
      </c>
      <c r="B122" s="69" t="s">
        <v>96</v>
      </c>
      <c r="C122" s="64" t="s">
        <v>823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300</v>
      </c>
      <c r="B123" s="63" t="s">
        <v>189</v>
      </c>
      <c r="C123" s="64" t="s">
        <v>823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301</v>
      </c>
      <c r="B124" s="86" t="s">
        <v>302</v>
      </c>
      <c r="C124" s="64" t="s">
        <v>823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171</v>
      </c>
      <c r="C125" s="64" t="s">
        <v>823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303</v>
      </c>
      <c r="B126" s="70" t="s">
        <v>172</v>
      </c>
      <c r="C126" s="64" t="s">
        <v>823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304</v>
      </c>
      <c r="B127" s="70" t="s">
        <v>173</v>
      </c>
      <c r="C127" s="64" t="s">
        <v>823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305</v>
      </c>
      <c r="B128" s="70" t="s">
        <v>174</v>
      </c>
      <c r="C128" s="64" t="s">
        <v>823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306</v>
      </c>
      <c r="C129" s="64" t="s">
        <v>823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307</v>
      </c>
      <c r="C130" s="64" t="s">
        <v>823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308</v>
      </c>
      <c r="C131" s="64" t="s">
        <v>823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309</v>
      </c>
      <c r="B132" s="71" t="s">
        <v>310</v>
      </c>
      <c r="C132" s="64" t="s">
        <v>823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311</v>
      </c>
      <c r="B133" s="71" t="s">
        <v>312</v>
      </c>
      <c r="C133" s="64" t="s">
        <v>823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313</v>
      </c>
      <c r="B134" s="71" t="s">
        <v>314</v>
      </c>
      <c r="C134" s="64" t="s">
        <v>823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315</v>
      </c>
      <c r="B135" s="71" t="s">
        <v>185</v>
      </c>
      <c r="C135" s="64" t="s">
        <v>823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316</v>
      </c>
      <c r="B136" s="69" t="s">
        <v>317</v>
      </c>
      <c r="C136" s="64" t="s">
        <v>823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318</v>
      </c>
      <c r="B137" s="69" t="s">
        <v>96</v>
      </c>
      <c r="C137" s="64" t="s">
        <v>823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319</v>
      </c>
      <c r="B138" s="71" t="s">
        <v>320</v>
      </c>
      <c r="C138" s="64" t="s">
        <v>823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321</v>
      </c>
      <c r="B139" s="86" t="s">
        <v>322</v>
      </c>
      <c r="C139" s="64" t="s">
        <v>823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171</v>
      </c>
      <c r="C140" s="64" t="s">
        <v>823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323</v>
      </c>
      <c r="B141" s="70" t="s">
        <v>172</v>
      </c>
      <c r="C141" s="64" t="s">
        <v>823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324</v>
      </c>
      <c r="B142" s="70" t="s">
        <v>173</v>
      </c>
      <c r="C142" s="64" t="s">
        <v>823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325</v>
      </c>
      <c r="B143" s="70" t="s">
        <v>174</v>
      </c>
      <c r="C143" s="64" t="s">
        <v>823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175</v>
      </c>
      <c r="C144" s="64" t="s">
        <v>823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176</v>
      </c>
      <c r="C145" s="64" t="s">
        <v>823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177</v>
      </c>
      <c r="C146" s="64" t="s">
        <v>823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326</v>
      </c>
      <c r="B147" s="68" t="s">
        <v>179</v>
      </c>
      <c r="C147" s="64" t="s">
        <v>823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327</v>
      </c>
      <c r="B148" s="63" t="s">
        <v>181</v>
      </c>
      <c r="C148" s="64" t="s">
        <v>823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328</v>
      </c>
      <c r="B149" s="63" t="s">
        <v>183</v>
      </c>
      <c r="C149" s="64" t="s">
        <v>823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329</v>
      </c>
      <c r="B150" s="68" t="s">
        <v>185</v>
      </c>
      <c r="C150" s="64" t="s">
        <v>823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330</v>
      </c>
      <c r="B151" s="69" t="s">
        <v>95</v>
      </c>
      <c r="C151" s="64" t="s">
        <v>823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331</v>
      </c>
      <c r="B152" s="69" t="s">
        <v>96</v>
      </c>
      <c r="C152" s="64" t="s">
        <v>823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332</v>
      </c>
      <c r="B153" s="63" t="s">
        <v>189</v>
      </c>
      <c r="C153" s="64" t="s">
        <v>823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333</v>
      </c>
      <c r="B154" s="86" t="s">
        <v>334</v>
      </c>
      <c r="C154" s="64" t="s">
        <v>823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335</v>
      </c>
      <c r="C155" s="64" t="s">
        <v>823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336</v>
      </c>
      <c r="C156" s="64" t="s">
        <v>823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337</v>
      </c>
      <c r="C157" s="64" t="s">
        <v>823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338</v>
      </c>
      <c r="C158" s="81" t="s">
        <v>823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339</v>
      </c>
      <c r="B159" s="57" t="s">
        <v>242</v>
      </c>
      <c r="C159" s="58" t="s">
        <v>340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341</v>
      </c>
      <c r="C160" s="64" t="s">
        <v>823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342</v>
      </c>
      <c r="C161" s="64" t="s">
        <v>823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343</v>
      </c>
      <c r="B162" s="70" t="s">
        <v>344</v>
      </c>
      <c r="C162" s="64" t="s">
        <v>823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345</v>
      </c>
      <c r="C163" s="64" t="s">
        <v>823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346</v>
      </c>
      <c r="B164" s="70" t="s">
        <v>347</v>
      </c>
      <c r="C164" s="64" t="s">
        <v>823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348</v>
      </c>
      <c r="C165" s="81" t="s">
        <v>340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72" t="s">
        <v>349</v>
      </c>
      <c r="B166" s="373"/>
      <c r="C166" s="373"/>
      <c r="D166" s="373"/>
      <c r="E166" s="373"/>
      <c r="F166" s="373"/>
      <c r="G166" s="373"/>
      <c r="H166" s="374"/>
      <c r="I166" s="50"/>
    </row>
    <row r="167" spans="1:9" s="55" customFormat="1" x14ac:dyDescent="0.25">
      <c r="A167" s="83" t="s">
        <v>350</v>
      </c>
      <c r="B167" s="88" t="s">
        <v>351</v>
      </c>
      <c r="C167" s="84" t="s">
        <v>823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171</v>
      </c>
      <c r="C168" s="64" t="s">
        <v>823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352</v>
      </c>
      <c r="B169" s="70" t="s">
        <v>172</v>
      </c>
      <c r="C169" s="64" t="s">
        <v>823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353</v>
      </c>
      <c r="B170" s="70" t="s">
        <v>173</v>
      </c>
      <c r="C170" s="64" t="s">
        <v>823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354</v>
      </c>
      <c r="B171" s="70" t="s">
        <v>174</v>
      </c>
      <c r="C171" s="64" t="s">
        <v>823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175</v>
      </c>
      <c r="C172" s="64" t="s">
        <v>823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176</v>
      </c>
      <c r="C173" s="64" t="s">
        <v>823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177</v>
      </c>
      <c r="C174" s="64" t="s">
        <v>823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355</v>
      </c>
      <c r="B175" s="63" t="s">
        <v>179</v>
      </c>
      <c r="C175" s="64" t="s">
        <v>823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356</v>
      </c>
      <c r="B176" s="63" t="s">
        <v>181</v>
      </c>
      <c r="C176" s="64" t="s">
        <v>823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357</v>
      </c>
      <c r="B177" s="63" t="s">
        <v>183</v>
      </c>
      <c r="C177" s="64" t="s">
        <v>823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358</v>
      </c>
      <c r="B178" s="68" t="s">
        <v>185</v>
      </c>
      <c r="C178" s="64" t="s">
        <v>823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359</v>
      </c>
      <c r="B179" s="69" t="s">
        <v>95</v>
      </c>
      <c r="C179" s="64" t="s">
        <v>823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360</v>
      </c>
      <c r="B180" s="69" t="s">
        <v>96</v>
      </c>
      <c r="C180" s="64" t="s">
        <v>823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361</v>
      </c>
      <c r="B181" s="71" t="s">
        <v>362</v>
      </c>
      <c r="C181" s="64" t="s">
        <v>823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363</v>
      </c>
      <c r="B182" s="70" t="s">
        <v>364</v>
      </c>
      <c r="C182" s="64" t="s">
        <v>823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365</v>
      </c>
      <c r="B183" s="70" t="s">
        <v>366</v>
      </c>
      <c r="C183" s="64" t="s">
        <v>823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367</v>
      </c>
      <c r="B184" s="63" t="s">
        <v>189</v>
      </c>
      <c r="C184" s="64" t="s">
        <v>823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368</v>
      </c>
      <c r="B185" s="86" t="s">
        <v>369</v>
      </c>
      <c r="C185" s="64" t="s">
        <v>823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370</v>
      </c>
      <c r="B186" s="71" t="s">
        <v>371</v>
      </c>
      <c r="C186" s="64" t="s">
        <v>823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372</v>
      </c>
      <c r="B187" s="71" t="s">
        <v>373</v>
      </c>
      <c r="C187" s="64" t="s">
        <v>823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374</v>
      </c>
      <c r="B188" s="70" t="s">
        <v>375</v>
      </c>
      <c r="C188" s="64" t="s">
        <v>823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376</v>
      </c>
      <c r="B189" s="70" t="s">
        <v>377</v>
      </c>
      <c r="C189" s="64" t="s">
        <v>823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378</v>
      </c>
      <c r="B190" s="70" t="s">
        <v>379</v>
      </c>
      <c r="C190" s="64" t="s">
        <v>823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380</v>
      </c>
      <c r="B191" s="71" t="s">
        <v>381</v>
      </c>
      <c r="C191" s="64" t="s">
        <v>823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382</v>
      </c>
      <c r="B192" s="71" t="s">
        <v>383</v>
      </c>
      <c r="C192" s="64" t="s">
        <v>823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384</v>
      </c>
      <c r="B193" s="71" t="s">
        <v>385</v>
      </c>
      <c r="C193" s="64" t="s">
        <v>823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386</v>
      </c>
      <c r="B194" s="71" t="s">
        <v>387</v>
      </c>
      <c r="C194" s="64" t="s">
        <v>823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388</v>
      </c>
      <c r="B195" s="71" t="s">
        <v>389</v>
      </c>
      <c r="C195" s="64" t="s">
        <v>823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390</v>
      </c>
      <c r="B196" s="71" t="s">
        <v>391</v>
      </c>
      <c r="C196" s="64" t="s">
        <v>823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392</v>
      </c>
      <c r="B197" s="70" t="s">
        <v>393</v>
      </c>
      <c r="C197" s="64" t="s">
        <v>823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394</v>
      </c>
      <c r="B198" s="71" t="s">
        <v>395</v>
      </c>
      <c r="C198" s="64" t="s">
        <v>823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396</v>
      </c>
      <c r="B199" s="71" t="s">
        <v>397</v>
      </c>
      <c r="C199" s="64" t="s">
        <v>823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398</v>
      </c>
      <c r="B200" s="71" t="s">
        <v>399</v>
      </c>
      <c r="C200" s="64" t="s">
        <v>823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400</v>
      </c>
      <c r="B201" s="71" t="s">
        <v>401</v>
      </c>
      <c r="C201" s="64" t="s">
        <v>823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402</v>
      </c>
      <c r="B202" s="71" t="s">
        <v>403</v>
      </c>
      <c r="C202" s="64" t="s">
        <v>823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404</v>
      </c>
      <c r="B203" s="86" t="s">
        <v>405</v>
      </c>
      <c r="C203" s="64" t="s">
        <v>823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406</v>
      </c>
      <c r="B204" s="71" t="s">
        <v>407</v>
      </c>
      <c r="C204" s="64" t="s">
        <v>823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408</v>
      </c>
      <c r="B205" s="71" t="s">
        <v>409</v>
      </c>
      <c r="C205" s="64" t="s">
        <v>823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410</v>
      </c>
      <c r="B206" s="70" t="s">
        <v>411</v>
      </c>
      <c r="C206" s="64" t="s">
        <v>823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412</v>
      </c>
      <c r="B207" s="72" t="s">
        <v>140</v>
      </c>
      <c r="C207" s="64" t="s">
        <v>823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413</v>
      </c>
      <c r="B208" s="72" t="s">
        <v>144</v>
      </c>
      <c r="C208" s="64" t="s">
        <v>823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414</v>
      </c>
      <c r="B209" s="71" t="s">
        <v>415</v>
      </c>
      <c r="C209" s="64" t="s">
        <v>823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416</v>
      </c>
      <c r="B210" s="86" t="s">
        <v>417</v>
      </c>
      <c r="C210" s="64" t="s">
        <v>823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418</v>
      </c>
      <c r="B211" s="71" t="s">
        <v>419</v>
      </c>
      <c r="C211" s="64" t="s">
        <v>823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420</v>
      </c>
      <c r="B212" s="70" t="s">
        <v>421</v>
      </c>
      <c r="C212" s="64" t="s">
        <v>823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422</v>
      </c>
      <c r="B213" s="70" t="s">
        <v>423</v>
      </c>
      <c r="C213" s="64" t="s">
        <v>823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424</v>
      </c>
      <c r="B214" s="70" t="s">
        <v>425</v>
      </c>
      <c r="C214" s="64" t="s">
        <v>823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426</v>
      </c>
      <c r="B215" s="70" t="s">
        <v>427</v>
      </c>
      <c r="C215" s="64" t="s">
        <v>823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428</v>
      </c>
      <c r="B216" s="70" t="s">
        <v>429</v>
      </c>
      <c r="C216" s="64" t="s">
        <v>823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430</v>
      </c>
      <c r="B217" s="70" t="s">
        <v>431</v>
      </c>
      <c r="C217" s="64" t="s">
        <v>823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432</v>
      </c>
      <c r="B218" s="71" t="s">
        <v>433</v>
      </c>
      <c r="C218" s="64" t="s">
        <v>823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434</v>
      </c>
      <c r="B219" s="71" t="s">
        <v>435</v>
      </c>
      <c r="C219" s="64" t="s">
        <v>823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436</v>
      </c>
      <c r="B220" s="71" t="s">
        <v>242</v>
      </c>
      <c r="C220" s="64" t="s">
        <v>340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437</v>
      </c>
      <c r="B221" s="71" t="s">
        <v>438</v>
      </c>
      <c r="C221" s="64" t="s">
        <v>823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439</v>
      </c>
      <c r="B222" s="86" t="s">
        <v>440</v>
      </c>
      <c r="C222" s="64" t="s">
        <v>823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441</v>
      </c>
      <c r="B223" s="71" t="s">
        <v>442</v>
      </c>
      <c r="C223" s="64" t="s">
        <v>823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443</v>
      </c>
      <c r="B224" s="71" t="s">
        <v>444</v>
      </c>
      <c r="C224" s="64" t="s">
        <v>823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445</v>
      </c>
      <c r="B225" s="70" t="s">
        <v>446</v>
      </c>
      <c r="C225" s="64" t="s">
        <v>823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447</v>
      </c>
      <c r="B226" s="70" t="s">
        <v>448</v>
      </c>
      <c r="C226" s="64" t="s">
        <v>823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449</v>
      </c>
      <c r="B227" s="70" t="s">
        <v>450</v>
      </c>
      <c r="C227" s="64" t="s">
        <v>823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451</v>
      </c>
      <c r="B228" s="71" t="s">
        <v>452</v>
      </c>
      <c r="C228" s="64" t="s">
        <v>823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453</v>
      </c>
      <c r="B229" s="71" t="s">
        <v>454</v>
      </c>
      <c r="C229" s="64" t="s">
        <v>823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455</v>
      </c>
      <c r="B230" s="70" t="s">
        <v>456</v>
      </c>
      <c r="C230" s="64" t="s">
        <v>823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457</v>
      </c>
      <c r="B231" s="70" t="s">
        <v>458</v>
      </c>
      <c r="C231" s="64" t="s">
        <v>823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459</v>
      </c>
      <c r="B232" s="71" t="s">
        <v>460</v>
      </c>
      <c r="C232" s="64" t="s">
        <v>823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461</v>
      </c>
      <c r="B233" s="71" t="s">
        <v>462</v>
      </c>
      <c r="C233" s="64" t="s">
        <v>823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463</v>
      </c>
      <c r="B234" s="71" t="s">
        <v>464</v>
      </c>
      <c r="C234" s="64" t="s">
        <v>823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465</v>
      </c>
      <c r="B235" s="86" t="s">
        <v>466</v>
      </c>
      <c r="C235" s="64" t="s">
        <v>823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467</v>
      </c>
      <c r="B236" s="71" t="s">
        <v>468</v>
      </c>
      <c r="C236" s="64" t="s">
        <v>823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469</v>
      </c>
      <c r="B237" s="70" t="s">
        <v>446</v>
      </c>
      <c r="C237" s="64" t="s">
        <v>823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470</v>
      </c>
      <c r="B238" s="70" t="s">
        <v>448</v>
      </c>
      <c r="C238" s="64" t="s">
        <v>823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471</v>
      </c>
      <c r="B239" s="70" t="s">
        <v>450</v>
      </c>
      <c r="C239" s="64" t="s">
        <v>823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472</v>
      </c>
      <c r="B240" s="71" t="s">
        <v>337</v>
      </c>
      <c r="C240" s="64" t="s">
        <v>823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473</v>
      </c>
      <c r="B241" s="71" t="s">
        <v>474</v>
      </c>
      <c r="C241" s="64" t="s">
        <v>823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475</v>
      </c>
      <c r="B242" s="86" t="s">
        <v>476</v>
      </c>
      <c r="C242" s="64" t="s">
        <v>823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477</v>
      </c>
      <c r="B243" s="86" t="s">
        <v>478</v>
      </c>
      <c r="C243" s="64" t="s">
        <v>823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479</v>
      </c>
      <c r="B244" s="71" t="s">
        <v>480</v>
      </c>
      <c r="C244" s="64" t="s">
        <v>823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481</v>
      </c>
      <c r="B245" s="71" t="s">
        <v>482</v>
      </c>
      <c r="C245" s="64" t="s">
        <v>823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483</v>
      </c>
      <c r="B246" s="86" t="s">
        <v>484</v>
      </c>
      <c r="C246" s="64" t="s">
        <v>823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485</v>
      </c>
      <c r="B247" s="71" t="s">
        <v>486</v>
      </c>
      <c r="C247" s="64" t="s">
        <v>823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487</v>
      </c>
      <c r="B248" s="71" t="s">
        <v>488</v>
      </c>
      <c r="C248" s="64" t="s">
        <v>823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489</v>
      </c>
      <c r="B249" s="86" t="s">
        <v>490</v>
      </c>
      <c r="C249" s="64" t="s">
        <v>823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491</v>
      </c>
      <c r="B250" s="86" t="s">
        <v>492</v>
      </c>
      <c r="C250" s="64" t="s">
        <v>823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493</v>
      </c>
      <c r="B251" s="86" t="s">
        <v>494</v>
      </c>
      <c r="C251" s="64" t="s">
        <v>823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495</v>
      </c>
      <c r="B252" s="89" t="s">
        <v>496</v>
      </c>
      <c r="C252" s="76" t="s">
        <v>823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497</v>
      </c>
      <c r="B253" s="57" t="s">
        <v>242</v>
      </c>
      <c r="C253" s="58" t="s">
        <v>340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498</v>
      </c>
      <c r="B254" s="71" t="s">
        <v>499</v>
      </c>
      <c r="C254" s="64" t="s">
        <v>823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500</v>
      </c>
      <c r="B255" s="70" t="s">
        <v>501</v>
      </c>
      <c r="C255" s="64" t="s">
        <v>823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502</v>
      </c>
      <c r="B256" s="72" t="s">
        <v>503</v>
      </c>
      <c r="C256" s="64" t="s">
        <v>823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504</v>
      </c>
      <c r="B257" s="72" t="s">
        <v>505</v>
      </c>
      <c r="C257" s="64" t="s">
        <v>823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506</v>
      </c>
      <c r="B258" s="73" t="s">
        <v>503</v>
      </c>
      <c r="C258" s="64" t="s">
        <v>823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507</v>
      </c>
      <c r="B259" s="72" t="s">
        <v>173</v>
      </c>
      <c r="C259" s="64" t="s">
        <v>823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508</v>
      </c>
      <c r="B260" s="73" t="s">
        <v>503</v>
      </c>
      <c r="C260" s="64" t="s">
        <v>823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509</v>
      </c>
      <c r="B261" s="72" t="s">
        <v>174</v>
      </c>
      <c r="C261" s="64" t="s">
        <v>823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510</v>
      </c>
      <c r="B262" s="73" t="s">
        <v>503</v>
      </c>
      <c r="C262" s="64" t="s">
        <v>823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511</v>
      </c>
      <c r="B263" s="70" t="s">
        <v>512</v>
      </c>
      <c r="C263" s="64" t="s">
        <v>823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513</v>
      </c>
      <c r="B264" s="72" t="s">
        <v>503</v>
      </c>
      <c r="C264" s="64" t="s">
        <v>823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514</v>
      </c>
      <c r="B265" s="69" t="s">
        <v>88</v>
      </c>
      <c r="C265" s="64" t="s">
        <v>823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515</v>
      </c>
      <c r="B266" s="72" t="s">
        <v>503</v>
      </c>
      <c r="C266" s="64" t="s">
        <v>823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516</v>
      </c>
      <c r="B267" s="69" t="s">
        <v>517</v>
      </c>
      <c r="C267" s="64" t="s">
        <v>823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518</v>
      </c>
      <c r="B268" s="72" t="s">
        <v>503</v>
      </c>
      <c r="C268" s="64" t="s">
        <v>823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519</v>
      </c>
      <c r="B269" s="69" t="s">
        <v>520</v>
      </c>
      <c r="C269" s="64" t="s">
        <v>823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521</v>
      </c>
      <c r="B270" s="72" t="s">
        <v>503</v>
      </c>
      <c r="C270" s="64" t="s">
        <v>823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522</v>
      </c>
      <c r="B271" s="69" t="s">
        <v>90</v>
      </c>
      <c r="C271" s="64" t="s">
        <v>823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523</v>
      </c>
      <c r="B272" s="72" t="s">
        <v>503</v>
      </c>
      <c r="C272" s="64" t="s">
        <v>823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522</v>
      </c>
      <c r="B273" s="69" t="s">
        <v>524</v>
      </c>
      <c r="C273" s="64" t="s">
        <v>823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525</v>
      </c>
      <c r="B274" s="72" t="s">
        <v>503</v>
      </c>
      <c r="C274" s="64" t="s">
        <v>823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526</v>
      </c>
      <c r="B275" s="70" t="s">
        <v>527</v>
      </c>
      <c r="C275" s="64" t="s">
        <v>823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528</v>
      </c>
      <c r="B276" s="72" t="s">
        <v>503</v>
      </c>
      <c r="C276" s="64" t="s">
        <v>823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529</v>
      </c>
      <c r="B277" s="72" t="s">
        <v>95</v>
      </c>
      <c r="C277" s="64" t="s">
        <v>823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530</v>
      </c>
      <c r="B278" s="73" t="s">
        <v>503</v>
      </c>
      <c r="C278" s="64" t="s">
        <v>823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531</v>
      </c>
      <c r="B279" s="72" t="s">
        <v>96</v>
      </c>
      <c r="C279" s="64" t="s">
        <v>823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532</v>
      </c>
      <c r="B280" s="73" t="s">
        <v>503</v>
      </c>
      <c r="C280" s="64" t="s">
        <v>823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533</v>
      </c>
      <c r="B281" s="70" t="s">
        <v>534</v>
      </c>
      <c r="C281" s="64" t="s">
        <v>823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535</v>
      </c>
      <c r="B282" s="72" t="s">
        <v>503</v>
      </c>
      <c r="C282" s="64" t="s">
        <v>823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536</v>
      </c>
      <c r="B283" s="71" t="s">
        <v>537</v>
      </c>
      <c r="C283" s="64" t="s">
        <v>823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538</v>
      </c>
      <c r="B284" s="70" t="s">
        <v>539</v>
      </c>
      <c r="C284" s="64" t="s">
        <v>823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540</v>
      </c>
      <c r="B285" s="72" t="s">
        <v>503</v>
      </c>
      <c r="C285" s="64" t="s">
        <v>823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541</v>
      </c>
      <c r="B286" s="70" t="s">
        <v>542</v>
      </c>
      <c r="C286" s="64" t="s">
        <v>823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543</v>
      </c>
      <c r="B287" s="72" t="s">
        <v>375</v>
      </c>
      <c r="C287" s="64" t="s">
        <v>823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544</v>
      </c>
      <c r="B288" s="73" t="s">
        <v>503</v>
      </c>
      <c r="C288" s="64" t="s">
        <v>823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545</v>
      </c>
      <c r="B289" s="72" t="s">
        <v>546</v>
      </c>
      <c r="C289" s="64" t="s">
        <v>823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547</v>
      </c>
      <c r="B290" s="73" t="s">
        <v>503</v>
      </c>
      <c r="C290" s="64" t="s">
        <v>823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548</v>
      </c>
      <c r="B291" s="70" t="s">
        <v>549</v>
      </c>
      <c r="C291" s="64" t="s">
        <v>823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550</v>
      </c>
      <c r="B292" s="72" t="s">
        <v>503</v>
      </c>
      <c r="C292" s="64" t="s">
        <v>823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551</v>
      </c>
      <c r="B293" s="70" t="s">
        <v>552</v>
      </c>
      <c r="C293" s="64" t="s">
        <v>823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553</v>
      </c>
      <c r="B294" s="72" t="s">
        <v>503</v>
      </c>
      <c r="C294" s="64" t="s">
        <v>823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554</v>
      </c>
      <c r="B295" s="70" t="s">
        <v>555</v>
      </c>
      <c r="C295" s="64" t="s">
        <v>823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556</v>
      </c>
      <c r="B296" s="72" t="s">
        <v>503</v>
      </c>
      <c r="C296" s="64" t="s">
        <v>823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557</v>
      </c>
      <c r="B297" s="70" t="s">
        <v>558</v>
      </c>
      <c r="C297" s="64" t="s">
        <v>823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559</v>
      </c>
      <c r="B298" s="72" t="s">
        <v>503</v>
      </c>
      <c r="C298" s="64" t="s">
        <v>823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560</v>
      </c>
      <c r="B299" s="70" t="s">
        <v>561</v>
      </c>
      <c r="C299" s="64" t="s">
        <v>823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562</v>
      </c>
      <c r="B300" s="72" t="s">
        <v>503</v>
      </c>
      <c r="C300" s="64" t="s">
        <v>823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563</v>
      </c>
      <c r="B301" s="70" t="s">
        <v>564</v>
      </c>
      <c r="C301" s="64" t="s">
        <v>823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565</v>
      </c>
      <c r="B302" s="72" t="s">
        <v>503</v>
      </c>
      <c r="C302" s="64" t="s">
        <v>823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566</v>
      </c>
      <c r="B303" s="70" t="s">
        <v>567</v>
      </c>
      <c r="C303" s="64" t="s">
        <v>823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568</v>
      </c>
      <c r="B304" s="72" t="s">
        <v>503</v>
      </c>
      <c r="C304" s="64" t="s">
        <v>823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569</v>
      </c>
      <c r="B305" s="71" t="s">
        <v>570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571</v>
      </c>
      <c r="B306" s="70" t="s">
        <v>572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573</v>
      </c>
      <c r="B307" s="70" t="s">
        <v>574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575</v>
      </c>
      <c r="B308" s="70" t="s">
        <v>576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577</v>
      </c>
      <c r="B309" s="70" t="s">
        <v>578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579</v>
      </c>
      <c r="B310" s="69" t="s">
        <v>580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581</v>
      </c>
      <c r="B311" s="69" t="s">
        <v>582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583</v>
      </c>
      <c r="B312" s="69" t="s">
        <v>584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585</v>
      </c>
      <c r="B313" s="69" t="s">
        <v>586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587</v>
      </c>
      <c r="B314" s="69" t="s">
        <v>588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589</v>
      </c>
      <c r="B315" s="70" t="s">
        <v>590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591</v>
      </c>
      <c r="B316" s="90" t="s">
        <v>95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592</v>
      </c>
      <c r="B317" s="91" t="s">
        <v>96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72" t="s">
        <v>593</v>
      </c>
      <c r="B318" s="373"/>
      <c r="C318" s="373"/>
      <c r="D318" s="373"/>
      <c r="E318" s="373"/>
      <c r="F318" s="373"/>
      <c r="G318" s="373"/>
      <c r="H318" s="374"/>
      <c r="I318" s="50"/>
    </row>
    <row r="319" spans="1:9" ht="31.5" x14ac:dyDescent="0.25">
      <c r="A319" s="83" t="s">
        <v>594</v>
      </c>
      <c r="B319" s="88" t="s">
        <v>595</v>
      </c>
      <c r="C319" s="84" t="s">
        <v>340</v>
      </c>
      <c r="D319" s="217" t="s">
        <v>596</v>
      </c>
      <c r="E319" s="217" t="s">
        <v>596</v>
      </c>
      <c r="F319" s="217"/>
      <c r="G319" s="217" t="s">
        <v>596</v>
      </c>
      <c r="H319" s="218" t="s">
        <v>596</v>
      </c>
    </row>
    <row r="320" spans="1:9" x14ac:dyDescent="0.25">
      <c r="A320" s="62" t="s">
        <v>597</v>
      </c>
      <c r="B320" s="71" t="s">
        <v>598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599</v>
      </c>
      <c r="B321" s="71" t="s">
        <v>600</v>
      </c>
      <c r="C321" s="64" t="s">
        <v>601</v>
      </c>
      <c r="D321" s="65"/>
      <c r="E321" s="209"/>
      <c r="F321" s="209"/>
      <c r="G321" s="209"/>
      <c r="H321" s="208"/>
    </row>
    <row r="322" spans="1:8" x14ac:dyDescent="0.25">
      <c r="A322" s="62" t="s">
        <v>602</v>
      </c>
      <c r="B322" s="71" t="s">
        <v>603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604</v>
      </c>
      <c r="B323" s="71" t="s">
        <v>605</v>
      </c>
      <c r="C323" s="64" t="s">
        <v>601</v>
      </c>
      <c r="D323" s="65"/>
      <c r="E323" s="209"/>
      <c r="F323" s="209"/>
      <c r="G323" s="209"/>
      <c r="H323" s="208"/>
    </row>
    <row r="324" spans="1:8" x14ac:dyDescent="0.25">
      <c r="A324" s="62" t="s">
        <v>606</v>
      </c>
      <c r="B324" s="71" t="s">
        <v>607</v>
      </c>
      <c r="C324" s="64" t="s">
        <v>608</v>
      </c>
      <c r="D324" s="65"/>
      <c r="E324" s="209"/>
      <c r="F324" s="209"/>
      <c r="G324" s="209"/>
      <c r="H324" s="208"/>
    </row>
    <row r="325" spans="1:8" x14ac:dyDescent="0.25">
      <c r="A325" s="62" t="s">
        <v>609</v>
      </c>
      <c r="B325" s="71" t="s">
        <v>610</v>
      </c>
      <c r="C325" s="64" t="s">
        <v>340</v>
      </c>
      <c r="D325" s="219" t="s">
        <v>596</v>
      </c>
      <c r="E325" s="219" t="s">
        <v>596</v>
      </c>
      <c r="F325" s="219"/>
      <c r="G325" s="219" t="s">
        <v>596</v>
      </c>
      <c r="H325" s="220" t="s">
        <v>596</v>
      </c>
    </row>
    <row r="326" spans="1:8" x14ac:dyDescent="0.25">
      <c r="A326" s="62" t="s">
        <v>611</v>
      </c>
      <c r="B326" s="70" t="s">
        <v>612</v>
      </c>
      <c r="C326" s="64" t="s">
        <v>608</v>
      </c>
      <c r="D326" s="65"/>
      <c r="E326" s="209"/>
      <c r="F326" s="209"/>
      <c r="G326" s="209"/>
      <c r="H326" s="208"/>
    </row>
    <row r="327" spans="1:8" x14ac:dyDescent="0.25">
      <c r="A327" s="62" t="s">
        <v>613</v>
      </c>
      <c r="B327" s="70" t="s">
        <v>614</v>
      </c>
      <c r="C327" s="64" t="s">
        <v>615</v>
      </c>
      <c r="D327" s="65"/>
      <c r="E327" s="209"/>
      <c r="F327" s="209"/>
      <c r="G327" s="209"/>
      <c r="H327" s="208"/>
    </row>
    <row r="328" spans="1:8" x14ac:dyDescent="0.25">
      <c r="A328" s="62" t="s">
        <v>616</v>
      </c>
      <c r="B328" s="71" t="s">
        <v>617</v>
      </c>
      <c r="C328" s="64" t="s">
        <v>340</v>
      </c>
      <c r="D328" s="219" t="s">
        <v>596</v>
      </c>
      <c r="E328" s="219" t="s">
        <v>596</v>
      </c>
      <c r="F328" s="219"/>
      <c r="G328" s="219" t="s">
        <v>596</v>
      </c>
      <c r="H328" s="220" t="s">
        <v>596</v>
      </c>
    </row>
    <row r="329" spans="1:8" x14ac:dyDescent="0.25">
      <c r="A329" s="62" t="s">
        <v>618</v>
      </c>
      <c r="B329" s="70" t="s">
        <v>612</v>
      </c>
      <c r="C329" s="64" t="s">
        <v>608</v>
      </c>
      <c r="D329" s="65"/>
      <c r="E329" s="209"/>
      <c r="F329" s="209"/>
      <c r="G329" s="209"/>
      <c r="H329" s="208"/>
    </row>
    <row r="330" spans="1:8" x14ac:dyDescent="0.25">
      <c r="A330" s="62" t="s">
        <v>619</v>
      </c>
      <c r="B330" s="70" t="s">
        <v>620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621</v>
      </c>
      <c r="B331" s="70" t="s">
        <v>614</v>
      </c>
      <c r="C331" s="64" t="s">
        <v>615</v>
      </c>
      <c r="D331" s="65"/>
      <c r="E331" s="209"/>
      <c r="F331" s="209"/>
      <c r="G331" s="209"/>
      <c r="H331" s="208"/>
    </row>
    <row r="332" spans="1:8" x14ac:dyDescent="0.25">
      <c r="A332" s="62" t="s">
        <v>622</v>
      </c>
      <c r="B332" s="71" t="s">
        <v>623</v>
      </c>
      <c r="C332" s="64" t="s">
        <v>340</v>
      </c>
      <c r="D332" s="219" t="s">
        <v>596</v>
      </c>
      <c r="E332" s="219" t="s">
        <v>596</v>
      </c>
      <c r="F332" s="219"/>
      <c r="G332" s="219" t="s">
        <v>596</v>
      </c>
      <c r="H332" s="220" t="s">
        <v>596</v>
      </c>
    </row>
    <row r="333" spans="1:8" x14ac:dyDescent="0.25">
      <c r="A333" s="62" t="s">
        <v>624</v>
      </c>
      <c r="B333" s="70" t="s">
        <v>612</v>
      </c>
      <c r="C333" s="64" t="s">
        <v>608</v>
      </c>
      <c r="D333" s="65"/>
      <c r="E333" s="209"/>
      <c r="F333" s="209"/>
      <c r="G333" s="209"/>
      <c r="H333" s="208"/>
    </row>
    <row r="334" spans="1:8" x14ac:dyDescent="0.25">
      <c r="A334" s="62" t="s">
        <v>625</v>
      </c>
      <c r="B334" s="70" t="s">
        <v>614</v>
      </c>
      <c r="C334" s="64" t="s">
        <v>615</v>
      </c>
      <c r="D334" s="65"/>
      <c r="E334" s="209"/>
      <c r="F334" s="209"/>
      <c r="G334" s="209"/>
      <c r="H334" s="208"/>
    </row>
    <row r="335" spans="1:8" x14ac:dyDescent="0.25">
      <c r="A335" s="62" t="s">
        <v>626</v>
      </c>
      <c r="B335" s="71" t="s">
        <v>627</v>
      </c>
      <c r="C335" s="64" t="s">
        <v>340</v>
      </c>
      <c r="D335" s="219" t="s">
        <v>596</v>
      </c>
      <c r="E335" s="219" t="s">
        <v>596</v>
      </c>
      <c r="F335" s="219"/>
      <c r="G335" s="219" t="s">
        <v>596</v>
      </c>
      <c r="H335" s="220" t="s">
        <v>596</v>
      </c>
    </row>
    <row r="336" spans="1:8" x14ac:dyDescent="0.25">
      <c r="A336" s="62" t="s">
        <v>628</v>
      </c>
      <c r="B336" s="70" t="s">
        <v>612</v>
      </c>
      <c r="C336" s="64" t="s">
        <v>608</v>
      </c>
      <c r="D336" s="65"/>
      <c r="E336" s="209"/>
      <c r="F336" s="209"/>
      <c r="G336" s="209"/>
      <c r="H336" s="208"/>
    </row>
    <row r="337" spans="1:8" x14ac:dyDescent="0.25">
      <c r="A337" s="62" t="s">
        <v>629</v>
      </c>
      <c r="B337" s="70" t="s">
        <v>620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630</v>
      </c>
      <c r="B338" s="70" t="s">
        <v>614</v>
      </c>
      <c r="C338" s="64" t="s">
        <v>615</v>
      </c>
      <c r="D338" s="65"/>
      <c r="E338" s="209"/>
      <c r="F338" s="209"/>
      <c r="G338" s="209"/>
      <c r="H338" s="208"/>
    </row>
    <row r="339" spans="1:8" x14ac:dyDescent="0.25">
      <c r="A339" s="83" t="s">
        <v>631</v>
      </c>
      <c r="B339" s="88" t="s">
        <v>632</v>
      </c>
      <c r="C339" s="84" t="s">
        <v>340</v>
      </c>
      <c r="D339" s="219" t="s">
        <v>596</v>
      </c>
      <c r="E339" s="219" t="s">
        <v>596</v>
      </c>
      <c r="F339" s="217"/>
      <c r="G339" s="217" t="s">
        <v>596</v>
      </c>
      <c r="H339" s="218" t="s">
        <v>596</v>
      </c>
    </row>
    <row r="340" spans="1:8" x14ac:dyDescent="0.25">
      <c r="A340" s="62" t="s">
        <v>633</v>
      </c>
      <c r="B340" s="71" t="s">
        <v>634</v>
      </c>
      <c r="C340" s="64" t="s">
        <v>608</v>
      </c>
      <c r="D340" s="65"/>
      <c r="E340" s="209"/>
      <c r="F340" s="209"/>
      <c r="G340" s="209"/>
      <c r="H340" s="208"/>
    </row>
    <row r="341" spans="1:8" ht="31.5" x14ac:dyDescent="0.25">
      <c r="A341" s="62" t="s">
        <v>635</v>
      </c>
      <c r="B341" s="70" t="s">
        <v>636</v>
      </c>
      <c r="C341" s="64" t="s">
        <v>608</v>
      </c>
      <c r="D341" s="65"/>
      <c r="E341" s="209"/>
      <c r="F341" s="209"/>
      <c r="G341" s="209"/>
      <c r="H341" s="208"/>
    </row>
    <row r="342" spans="1:8" x14ac:dyDescent="0.25">
      <c r="A342" s="62" t="s">
        <v>637</v>
      </c>
      <c r="B342" s="90" t="s">
        <v>638</v>
      </c>
      <c r="C342" s="64" t="s">
        <v>608</v>
      </c>
      <c r="D342" s="65"/>
      <c r="E342" s="209"/>
      <c r="F342" s="209"/>
      <c r="G342" s="209"/>
      <c r="H342" s="208"/>
    </row>
    <row r="343" spans="1:8" x14ac:dyDescent="0.25">
      <c r="A343" s="62" t="s">
        <v>639</v>
      </c>
      <c r="B343" s="90" t="s">
        <v>640</v>
      </c>
      <c r="C343" s="64" t="s">
        <v>608</v>
      </c>
      <c r="D343" s="65"/>
      <c r="E343" s="209"/>
      <c r="F343" s="209"/>
      <c r="G343" s="209"/>
      <c r="H343" s="208"/>
    </row>
    <row r="344" spans="1:8" x14ac:dyDescent="0.25">
      <c r="A344" s="62" t="s">
        <v>641</v>
      </c>
      <c r="B344" s="71" t="s">
        <v>642</v>
      </c>
      <c r="C344" s="64" t="s">
        <v>608</v>
      </c>
      <c r="D344" s="65"/>
      <c r="E344" s="209"/>
      <c r="F344" s="209"/>
      <c r="G344" s="209"/>
      <c r="H344" s="208"/>
    </row>
    <row r="345" spans="1:8" x14ac:dyDescent="0.25">
      <c r="A345" s="62" t="s">
        <v>643</v>
      </c>
      <c r="B345" s="71" t="s">
        <v>644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645</v>
      </c>
      <c r="B346" s="70" t="s">
        <v>646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647</v>
      </c>
      <c r="B347" s="90" t="s">
        <v>638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648</v>
      </c>
      <c r="B348" s="90" t="s">
        <v>640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649</v>
      </c>
      <c r="B349" s="71" t="s">
        <v>650</v>
      </c>
      <c r="C349" s="64" t="s">
        <v>651</v>
      </c>
      <c r="D349" s="65"/>
      <c r="E349" s="209"/>
      <c r="F349" s="209"/>
      <c r="G349" s="209"/>
      <c r="H349" s="208"/>
    </row>
    <row r="350" spans="1:8" ht="31.5" x14ac:dyDescent="0.25">
      <c r="A350" s="62" t="s">
        <v>652</v>
      </c>
      <c r="B350" s="71" t="s">
        <v>653</v>
      </c>
      <c r="C350" s="64" t="s">
        <v>823</v>
      </c>
      <c r="D350" s="65"/>
      <c r="E350" s="209"/>
      <c r="F350" s="209"/>
      <c r="G350" s="209"/>
      <c r="H350" s="208"/>
    </row>
    <row r="351" spans="1:8" x14ac:dyDescent="0.25">
      <c r="A351" s="62" t="s">
        <v>654</v>
      </c>
      <c r="B351" s="86" t="s">
        <v>655</v>
      </c>
      <c r="C351" s="64" t="s">
        <v>340</v>
      </c>
      <c r="D351" s="219" t="s">
        <v>596</v>
      </c>
      <c r="E351" s="219" t="s">
        <v>596</v>
      </c>
      <c r="F351" s="219"/>
      <c r="G351" s="219" t="s">
        <v>596</v>
      </c>
      <c r="H351" s="220" t="s">
        <v>596</v>
      </c>
    </row>
    <row r="352" spans="1:8" x14ac:dyDescent="0.25">
      <c r="A352" s="62" t="s">
        <v>656</v>
      </c>
      <c r="B352" s="71" t="s">
        <v>657</v>
      </c>
      <c r="C352" s="64" t="s">
        <v>608</v>
      </c>
      <c r="D352" s="65"/>
      <c r="E352" s="209"/>
      <c r="F352" s="209"/>
      <c r="G352" s="209"/>
      <c r="H352" s="208"/>
    </row>
    <row r="353" spans="1:8" x14ac:dyDescent="0.25">
      <c r="A353" s="62" t="s">
        <v>658</v>
      </c>
      <c r="B353" s="71" t="s">
        <v>659</v>
      </c>
      <c r="C353" s="64" t="s">
        <v>601</v>
      </c>
      <c r="D353" s="65"/>
      <c r="E353" s="209"/>
      <c r="F353" s="209"/>
      <c r="G353" s="209"/>
      <c r="H353" s="208"/>
    </row>
    <row r="354" spans="1:8" ht="47.25" x14ac:dyDescent="0.25">
      <c r="A354" s="62" t="s">
        <v>660</v>
      </c>
      <c r="B354" s="71" t="s">
        <v>661</v>
      </c>
      <c r="C354" s="64" t="s">
        <v>823</v>
      </c>
      <c r="D354" s="65"/>
      <c r="E354" s="209"/>
      <c r="F354" s="209"/>
      <c r="G354" s="209"/>
      <c r="H354" s="208"/>
    </row>
    <row r="355" spans="1:8" ht="31.5" x14ac:dyDescent="0.25">
      <c r="A355" s="62" t="s">
        <v>662</v>
      </c>
      <c r="B355" s="71" t="s">
        <v>663</v>
      </c>
      <c r="C355" s="64" t="s">
        <v>823</v>
      </c>
      <c r="D355" s="65"/>
      <c r="E355" s="209"/>
      <c r="F355" s="209"/>
      <c r="G355" s="209"/>
      <c r="H355" s="208"/>
    </row>
    <row r="356" spans="1:8" x14ac:dyDescent="0.25">
      <c r="A356" s="62" t="s">
        <v>664</v>
      </c>
      <c r="B356" s="86" t="s">
        <v>665</v>
      </c>
      <c r="C356" s="220" t="s">
        <v>340</v>
      </c>
      <c r="D356" s="219" t="s">
        <v>596</v>
      </c>
      <c r="E356" s="219" t="s">
        <v>596</v>
      </c>
      <c r="F356" s="219"/>
      <c r="G356" s="219" t="s">
        <v>596</v>
      </c>
      <c r="H356" s="220" t="s">
        <v>596</v>
      </c>
    </row>
    <row r="357" spans="1:8" x14ac:dyDescent="0.25">
      <c r="A357" s="62" t="s">
        <v>666</v>
      </c>
      <c r="B357" s="71" t="s">
        <v>667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668</v>
      </c>
      <c r="B358" s="70" t="s">
        <v>669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670</v>
      </c>
      <c r="B359" s="70" t="s">
        <v>671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672</v>
      </c>
      <c r="B360" s="70" t="s">
        <v>673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674</v>
      </c>
      <c r="B361" s="71" t="s">
        <v>675</v>
      </c>
      <c r="C361" s="64" t="s">
        <v>608</v>
      </c>
      <c r="D361" s="65"/>
      <c r="E361" s="209"/>
      <c r="F361" s="209"/>
      <c r="G361" s="209"/>
      <c r="H361" s="208"/>
    </row>
    <row r="362" spans="1:8" ht="31.5" x14ac:dyDescent="0.25">
      <c r="A362" s="62" t="s">
        <v>676</v>
      </c>
      <c r="B362" s="70" t="s">
        <v>677</v>
      </c>
      <c r="C362" s="64" t="s">
        <v>608</v>
      </c>
      <c r="D362" s="65"/>
      <c r="E362" s="209"/>
      <c r="F362" s="209"/>
      <c r="G362" s="209"/>
      <c r="H362" s="208"/>
    </row>
    <row r="363" spans="1:8" x14ac:dyDescent="0.25">
      <c r="A363" s="62" t="s">
        <v>678</v>
      </c>
      <c r="B363" s="70" t="s">
        <v>679</v>
      </c>
      <c r="C363" s="64" t="s">
        <v>608</v>
      </c>
      <c r="D363" s="65"/>
      <c r="E363" s="209"/>
      <c r="F363" s="209"/>
      <c r="G363" s="209"/>
      <c r="H363" s="208"/>
    </row>
    <row r="364" spans="1:8" ht="31.5" x14ac:dyDescent="0.25">
      <c r="A364" s="62" t="s">
        <v>680</v>
      </c>
      <c r="B364" s="71" t="s">
        <v>681</v>
      </c>
      <c r="C364" s="64" t="s">
        <v>823</v>
      </c>
      <c r="D364" s="65"/>
      <c r="E364" s="209"/>
      <c r="F364" s="209"/>
      <c r="G364" s="209"/>
      <c r="H364" s="208"/>
    </row>
    <row r="365" spans="1:8" x14ac:dyDescent="0.25">
      <c r="A365" s="62" t="s">
        <v>682</v>
      </c>
      <c r="B365" s="70" t="s">
        <v>683</v>
      </c>
      <c r="C365" s="64" t="s">
        <v>823</v>
      </c>
      <c r="D365" s="77"/>
      <c r="E365" s="209"/>
      <c r="F365" s="210"/>
      <c r="G365" s="210"/>
      <c r="H365" s="211"/>
    </row>
    <row r="366" spans="1:8" x14ac:dyDescent="0.25">
      <c r="A366" s="62" t="s">
        <v>684</v>
      </c>
      <c r="B366" s="70" t="s">
        <v>96</v>
      </c>
      <c r="C366" s="64" t="s">
        <v>823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685</v>
      </c>
      <c r="B367" s="92" t="s">
        <v>686</v>
      </c>
      <c r="C367" s="81" t="s">
        <v>824</v>
      </c>
      <c r="D367" s="82"/>
      <c r="E367" s="213"/>
      <c r="F367" s="213"/>
      <c r="G367" s="213"/>
      <c r="H367" s="93"/>
    </row>
    <row r="368" spans="1:8" x14ac:dyDescent="0.25">
      <c r="A368" s="375" t="s">
        <v>687</v>
      </c>
      <c r="B368" s="376"/>
      <c r="C368" s="376"/>
      <c r="D368" s="376"/>
      <c r="E368" s="376"/>
      <c r="F368" s="376"/>
      <c r="G368" s="376"/>
      <c r="H368" s="377"/>
    </row>
    <row r="369" spans="1:8" ht="16.5" thickBot="1" x14ac:dyDescent="0.3">
      <c r="A369" s="375"/>
      <c r="B369" s="376"/>
      <c r="C369" s="376"/>
      <c r="D369" s="376"/>
      <c r="E369" s="376"/>
      <c r="F369" s="376"/>
      <c r="G369" s="376"/>
      <c r="H369" s="377"/>
    </row>
    <row r="370" spans="1:8" ht="51.75" customHeight="1" x14ac:dyDescent="0.25">
      <c r="A370" s="378" t="s">
        <v>79</v>
      </c>
      <c r="B370" s="388" t="s">
        <v>80</v>
      </c>
      <c r="C370" s="390" t="s">
        <v>168</v>
      </c>
      <c r="D370" s="364" t="s">
        <v>746</v>
      </c>
      <c r="E370" s="365"/>
      <c r="F370" s="366" t="s">
        <v>748</v>
      </c>
      <c r="G370" s="365"/>
      <c r="H370" s="367" t="s">
        <v>7</v>
      </c>
    </row>
    <row r="371" spans="1:8" ht="38.25" x14ac:dyDescent="0.25">
      <c r="A371" s="379"/>
      <c r="B371" s="389"/>
      <c r="C371" s="391"/>
      <c r="D371" s="201" t="s">
        <v>750</v>
      </c>
      <c r="E371" s="202" t="s">
        <v>10</v>
      </c>
      <c r="F371" s="202" t="s">
        <v>751</v>
      </c>
      <c r="G371" s="201" t="s">
        <v>749</v>
      </c>
      <c r="H371" s="368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69" t="s">
        <v>688</v>
      </c>
      <c r="B373" s="370"/>
      <c r="C373" s="84" t="s">
        <v>823</v>
      </c>
      <c r="D373" s="85"/>
      <c r="E373" s="100"/>
      <c r="F373" s="100"/>
      <c r="G373" s="101"/>
      <c r="H373" s="102"/>
    </row>
    <row r="374" spans="1:8" ht="18.75" x14ac:dyDescent="0.25">
      <c r="A374" s="62" t="s">
        <v>81</v>
      </c>
      <c r="B374" s="103" t="s">
        <v>689</v>
      </c>
      <c r="C374" s="64" t="s">
        <v>823</v>
      </c>
      <c r="D374" s="65"/>
      <c r="E374" s="104"/>
      <c r="F374" s="104"/>
      <c r="G374" s="105"/>
      <c r="H374" s="106"/>
    </row>
    <row r="375" spans="1:8" ht="18.75" x14ac:dyDescent="0.25">
      <c r="A375" s="62" t="s">
        <v>82</v>
      </c>
      <c r="B375" s="71" t="s">
        <v>83</v>
      </c>
      <c r="C375" s="64" t="s">
        <v>823</v>
      </c>
      <c r="D375" s="65"/>
      <c r="E375" s="104"/>
      <c r="F375" s="104"/>
      <c r="G375" s="105"/>
      <c r="H375" s="106"/>
    </row>
    <row r="376" spans="1:8" ht="31.5" x14ac:dyDescent="0.25">
      <c r="A376" s="62" t="s">
        <v>84</v>
      </c>
      <c r="B376" s="70" t="s">
        <v>690</v>
      </c>
      <c r="C376" s="64" t="s">
        <v>823</v>
      </c>
      <c r="D376" s="65"/>
      <c r="E376" s="107"/>
      <c r="F376" s="107"/>
      <c r="G376" s="105"/>
      <c r="H376" s="106"/>
    </row>
    <row r="377" spans="1:8" ht="18.75" x14ac:dyDescent="0.25">
      <c r="A377" s="62" t="s">
        <v>85</v>
      </c>
      <c r="B377" s="72" t="s">
        <v>691</v>
      </c>
      <c r="C377" s="64" t="s">
        <v>823</v>
      </c>
      <c r="D377" s="65"/>
      <c r="E377" s="107"/>
      <c r="F377" s="107"/>
      <c r="G377" s="105"/>
      <c r="H377" s="106"/>
    </row>
    <row r="378" spans="1:8" ht="31.5" x14ac:dyDescent="0.25">
      <c r="A378" s="62" t="s">
        <v>692</v>
      </c>
      <c r="B378" s="73" t="s">
        <v>172</v>
      </c>
      <c r="C378" s="64" t="s">
        <v>823</v>
      </c>
      <c r="D378" s="65"/>
      <c r="E378" s="107"/>
      <c r="F378" s="107"/>
      <c r="G378" s="105"/>
      <c r="H378" s="106"/>
    </row>
    <row r="379" spans="1:8" ht="31.5" x14ac:dyDescent="0.25">
      <c r="A379" s="62" t="s">
        <v>693</v>
      </c>
      <c r="B379" s="73" t="s">
        <v>173</v>
      </c>
      <c r="C379" s="64" t="s">
        <v>823</v>
      </c>
      <c r="D379" s="65"/>
      <c r="E379" s="107"/>
      <c r="F379" s="107"/>
      <c r="G379" s="105"/>
      <c r="H379" s="106"/>
    </row>
    <row r="380" spans="1:8" ht="31.5" x14ac:dyDescent="0.25">
      <c r="A380" s="62" t="s">
        <v>694</v>
      </c>
      <c r="B380" s="73" t="s">
        <v>174</v>
      </c>
      <c r="C380" s="64" t="s">
        <v>823</v>
      </c>
      <c r="D380" s="65"/>
      <c r="E380" s="107"/>
      <c r="F380" s="107"/>
      <c r="G380" s="105"/>
      <c r="H380" s="106"/>
    </row>
    <row r="381" spans="1:8" ht="18.75" x14ac:dyDescent="0.25">
      <c r="A381" s="62" t="s">
        <v>87</v>
      </c>
      <c r="B381" s="72" t="s">
        <v>695</v>
      </c>
      <c r="C381" s="64" t="s">
        <v>823</v>
      </c>
      <c r="D381" s="65"/>
      <c r="E381" s="107"/>
      <c r="F381" s="107"/>
      <c r="G381" s="105"/>
      <c r="H381" s="106"/>
    </row>
    <row r="382" spans="1:8" ht="18.75" x14ac:dyDescent="0.25">
      <c r="A382" s="62" t="s">
        <v>89</v>
      </c>
      <c r="B382" s="72" t="s">
        <v>696</v>
      </c>
      <c r="C382" s="64" t="s">
        <v>823</v>
      </c>
      <c r="D382" s="65"/>
      <c r="E382" s="107"/>
      <c r="F382" s="107"/>
      <c r="G382" s="105"/>
      <c r="H382" s="106"/>
    </row>
    <row r="383" spans="1:8" ht="18.75" x14ac:dyDescent="0.25">
      <c r="A383" s="62" t="s">
        <v>91</v>
      </c>
      <c r="B383" s="72" t="s">
        <v>697</v>
      </c>
      <c r="C383" s="64" t="s">
        <v>823</v>
      </c>
      <c r="D383" s="65"/>
      <c r="E383" s="107"/>
      <c r="F383" s="107"/>
      <c r="G383" s="105"/>
      <c r="H383" s="106"/>
    </row>
    <row r="384" spans="1:8" ht="18.75" x14ac:dyDescent="0.25">
      <c r="A384" s="62" t="s">
        <v>92</v>
      </c>
      <c r="B384" s="72" t="s">
        <v>698</v>
      </c>
      <c r="C384" s="64" t="s">
        <v>823</v>
      </c>
      <c r="D384" s="65"/>
      <c r="E384" s="107"/>
      <c r="F384" s="107"/>
      <c r="G384" s="105"/>
      <c r="H384" s="106"/>
    </row>
    <row r="385" spans="1:8" ht="31.5" x14ac:dyDescent="0.25">
      <c r="A385" s="62" t="s">
        <v>699</v>
      </c>
      <c r="B385" s="73" t="s">
        <v>700</v>
      </c>
      <c r="C385" s="64" t="s">
        <v>823</v>
      </c>
      <c r="D385" s="65"/>
      <c r="E385" s="107"/>
      <c r="F385" s="107"/>
      <c r="G385" s="105"/>
      <c r="H385" s="106"/>
    </row>
    <row r="386" spans="1:8" ht="18.75" x14ac:dyDescent="0.25">
      <c r="A386" s="62" t="s">
        <v>701</v>
      </c>
      <c r="B386" s="73" t="s">
        <v>702</v>
      </c>
      <c r="C386" s="64" t="s">
        <v>823</v>
      </c>
      <c r="D386" s="65"/>
      <c r="E386" s="107"/>
      <c r="F386" s="107"/>
      <c r="G386" s="105"/>
      <c r="H386" s="106"/>
    </row>
    <row r="387" spans="1:8" ht="18.75" x14ac:dyDescent="0.25">
      <c r="A387" s="62" t="s">
        <v>703</v>
      </c>
      <c r="B387" s="73" t="s">
        <v>99</v>
      </c>
      <c r="C387" s="64" t="s">
        <v>823</v>
      </c>
      <c r="D387" s="65"/>
      <c r="E387" s="107"/>
      <c r="F387" s="107"/>
      <c r="G387" s="105"/>
      <c r="H387" s="106"/>
    </row>
    <row r="388" spans="1:8" ht="18.75" x14ac:dyDescent="0.25">
      <c r="A388" s="62" t="s">
        <v>704</v>
      </c>
      <c r="B388" s="73" t="s">
        <v>702</v>
      </c>
      <c r="C388" s="64" t="s">
        <v>823</v>
      </c>
      <c r="D388" s="65"/>
      <c r="E388" s="107"/>
      <c r="F388" s="107"/>
      <c r="G388" s="105"/>
      <c r="H388" s="106"/>
    </row>
    <row r="389" spans="1:8" ht="18.75" x14ac:dyDescent="0.25">
      <c r="A389" s="62" t="s">
        <v>93</v>
      </c>
      <c r="B389" s="72" t="s">
        <v>705</v>
      </c>
      <c r="C389" s="64" t="s">
        <v>823</v>
      </c>
      <c r="D389" s="65"/>
      <c r="E389" s="107"/>
      <c r="F389" s="107"/>
      <c r="G389" s="105"/>
      <c r="H389" s="106"/>
    </row>
    <row r="390" spans="1:8" ht="18.75" x14ac:dyDescent="0.25">
      <c r="A390" s="62" t="s">
        <v>94</v>
      </c>
      <c r="B390" s="72" t="s">
        <v>524</v>
      </c>
      <c r="C390" s="64" t="s">
        <v>823</v>
      </c>
      <c r="D390" s="65"/>
      <c r="E390" s="107"/>
      <c r="F390" s="107"/>
      <c r="G390" s="105"/>
      <c r="H390" s="106"/>
    </row>
    <row r="391" spans="1:8" ht="31.5" x14ac:dyDescent="0.25">
      <c r="A391" s="62" t="s">
        <v>706</v>
      </c>
      <c r="B391" s="72" t="s">
        <v>707</v>
      </c>
      <c r="C391" s="64" t="s">
        <v>823</v>
      </c>
      <c r="D391" s="65"/>
      <c r="E391" s="107"/>
      <c r="F391" s="107"/>
      <c r="G391" s="105"/>
      <c r="H391" s="106"/>
    </row>
    <row r="392" spans="1:8" ht="18.75" x14ac:dyDescent="0.25">
      <c r="A392" s="62" t="s">
        <v>708</v>
      </c>
      <c r="B392" s="73" t="s">
        <v>95</v>
      </c>
      <c r="C392" s="64" t="s">
        <v>823</v>
      </c>
      <c r="D392" s="65"/>
      <c r="E392" s="107"/>
      <c r="F392" s="107"/>
      <c r="G392" s="105"/>
      <c r="H392" s="106"/>
    </row>
    <row r="393" spans="1:8" ht="18.75" x14ac:dyDescent="0.25">
      <c r="A393" s="62" t="s">
        <v>709</v>
      </c>
      <c r="B393" s="108" t="s">
        <v>96</v>
      </c>
      <c r="C393" s="64" t="s">
        <v>823</v>
      </c>
      <c r="D393" s="65"/>
      <c r="E393" s="107"/>
      <c r="F393" s="107"/>
      <c r="G393" s="105"/>
      <c r="H393" s="106"/>
    </row>
    <row r="394" spans="1:8" ht="31.5" x14ac:dyDescent="0.25">
      <c r="A394" s="62" t="s">
        <v>97</v>
      </c>
      <c r="B394" s="70" t="s">
        <v>710</v>
      </c>
      <c r="C394" s="64" t="s">
        <v>823</v>
      </c>
      <c r="D394" s="65"/>
      <c r="E394" s="104"/>
      <c r="F394" s="104"/>
      <c r="G394" s="105"/>
      <c r="H394" s="106"/>
    </row>
    <row r="395" spans="1:8" ht="31.5" x14ac:dyDescent="0.25">
      <c r="A395" s="62" t="s">
        <v>711</v>
      </c>
      <c r="B395" s="72" t="s">
        <v>172</v>
      </c>
      <c r="C395" s="64" t="s">
        <v>823</v>
      </c>
      <c r="D395" s="65"/>
      <c r="E395" s="104"/>
      <c r="F395" s="104"/>
      <c r="G395" s="105"/>
      <c r="H395" s="106"/>
    </row>
    <row r="396" spans="1:8" ht="31.5" x14ac:dyDescent="0.25">
      <c r="A396" s="62" t="s">
        <v>712</v>
      </c>
      <c r="B396" s="72" t="s">
        <v>173</v>
      </c>
      <c r="C396" s="64" t="s">
        <v>823</v>
      </c>
      <c r="D396" s="65"/>
      <c r="E396" s="104"/>
      <c r="F396" s="104"/>
      <c r="G396" s="105"/>
      <c r="H396" s="106"/>
    </row>
    <row r="397" spans="1:8" ht="31.5" x14ac:dyDescent="0.25">
      <c r="A397" s="62" t="s">
        <v>713</v>
      </c>
      <c r="B397" s="72" t="s">
        <v>174</v>
      </c>
      <c r="C397" s="64" t="s">
        <v>823</v>
      </c>
      <c r="D397" s="65"/>
      <c r="E397" s="104"/>
      <c r="F397" s="104"/>
      <c r="G397" s="105"/>
      <c r="H397" s="106"/>
    </row>
    <row r="398" spans="1:8" ht="18.75" x14ac:dyDescent="0.25">
      <c r="A398" s="62" t="s">
        <v>98</v>
      </c>
      <c r="B398" s="70" t="s">
        <v>714</v>
      </c>
      <c r="C398" s="64" t="s">
        <v>823</v>
      </c>
      <c r="D398" s="65"/>
      <c r="E398" s="104"/>
      <c r="F398" s="104"/>
      <c r="G398" s="105"/>
      <c r="H398" s="106"/>
    </row>
    <row r="399" spans="1:8" ht="18.75" x14ac:dyDescent="0.25">
      <c r="A399" s="62" t="s">
        <v>100</v>
      </c>
      <c r="B399" s="71" t="s">
        <v>715</v>
      </c>
      <c r="C399" s="64" t="s">
        <v>823</v>
      </c>
      <c r="D399" s="65"/>
      <c r="E399" s="104"/>
      <c r="F399" s="104"/>
      <c r="G399" s="105"/>
      <c r="H399" s="106"/>
    </row>
    <row r="400" spans="1:8" ht="18.75" x14ac:dyDescent="0.25">
      <c r="A400" s="62" t="s">
        <v>101</v>
      </c>
      <c r="B400" s="70" t="s">
        <v>716</v>
      </c>
      <c r="C400" s="64" t="s">
        <v>823</v>
      </c>
      <c r="D400" s="65"/>
      <c r="E400" s="107"/>
      <c r="F400" s="107"/>
      <c r="G400" s="105"/>
      <c r="H400" s="106"/>
    </row>
    <row r="401" spans="1:8" ht="18.75" x14ac:dyDescent="0.25">
      <c r="A401" s="62" t="s">
        <v>102</v>
      </c>
      <c r="B401" s="72" t="s">
        <v>86</v>
      </c>
      <c r="C401" s="64" t="s">
        <v>823</v>
      </c>
      <c r="D401" s="65"/>
      <c r="E401" s="107"/>
      <c r="F401" s="107"/>
      <c r="G401" s="105"/>
      <c r="H401" s="106"/>
    </row>
    <row r="402" spans="1:8" ht="31.5" x14ac:dyDescent="0.25">
      <c r="A402" s="62" t="s">
        <v>717</v>
      </c>
      <c r="B402" s="72" t="s">
        <v>172</v>
      </c>
      <c r="C402" s="64" t="s">
        <v>823</v>
      </c>
      <c r="D402" s="65"/>
      <c r="E402" s="107"/>
      <c r="F402" s="107"/>
      <c r="G402" s="105"/>
      <c r="H402" s="106"/>
    </row>
    <row r="403" spans="1:8" ht="31.5" x14ac:dyDescent="0.25">
      <c r="A403" s="62" t="s">
        <v>718</v>
      </c>
      <c r="B403" s="72" t="s">
        <v>173</v>
      </c>
      <c r="C403" s="64" t="s">
        <v>823</v>
      </c>
      <c r="D403" s="65"/>
      <c r="E403" s="107"/>
      <c r="F403" s="107"/>
      <c r="G403" s="105"/>
      <c r="H403" s="106"/>
    </row>
    <row r="404" spans="1:8" ht="31.5" x14ac:dyDescent="0.25">
      <c r="A404" s="62" t="s">
        <v>719</v>
      </c>
      <c r="B404" s="72" t="s">
        <v>174</v>
      </c>
      <c r="C404" s="64" t="s">
        <v>823</v>
      </c>
      <c r="D404" s="65"/>
      <c r="E404" s="107"/>
      <c r="F404" s="107"/>
      <c r="G404" s="105"/>
      <c r="H404" s="106"/>
    </row>
    <row r="405" spans="1:8" ht="18.75" x14ac:dyDescent="0.25">
      <c r="A405" s="62" t="s">
        <v>103</v>
      </c>
      <c r="B405" s="72" t="s">
        <v>512</v>
      </c>
      <c r="C405" s="64" t="s">
        <v>823</v>
      </c>
      <c r="D405" s="65"/>
      <c r="E405" s="107"/>
      <c r="F405" s="107"/>
      <c r="G405" s="105"/>
      <c r="H405" s="106"/>
    </row>
    <row r="406" spans="1:8" ht="18.75" x14ac:dyDescent="0.25">
      <c r="A406" s="62" t="s">
        <v>104</v>
      </c>
      <c r="B406" s="72" t="s">
        <v>88</v>
      </c>
      <c r="C406" s="64" t="s">
        <v>823</v>
      </c>
      <c r="D406" s="65"/>
      <c r="E406" s="107"/>
      <c r="F406" s="107"/>
      <c r="G406" s="105"/>
      <c r="H406" s="106"/>
    </row>
    <row r="407" spans="1:8" ht="18.75" x14ac:dyDescent="0.25">
      <c r="A407" s="62" t="s">
        <v>105</v>
      </c>
      <c r="B407" s="72" t="s">
        <v>517</v>
      </c>
      <c r="C407" s="64" t="s">
        <v>823</v>
      </c>
      <c r="D407" s="65"/>
      <c r="E407" s="107"/>
      <c r="F407" s="107"/>
      <c r="G407" s="105"/>
      <c r="H407" s="106"/>
    </row>
    <row r="408" spans="1:8" ht="18.75" x14ac:dyDescent="0.25">
      <c r="A408" s="62" t="s">
        <v>106</v>
      </c>
      <c r="B408" s="72" t="s">
        <v>90</v>
      </c>
      <c r="C408" s="64" t="s">
        <v>823</v>
      </c>
      <c r="D408" s="65"/>
      <c r="E408" s="107"/>
      <c r="F408" s="107"/>
      <c r="G408" s="105"/>
      <c r="H408" s="106"/>
    </row>
    <row r="409" spans="1:8" ht="18.75" x14ac:dyDescent="0.25">
      <c r="A409" s="62" t="s">
        <v>107</v>
      </c>
      <c r="B409" s="72" t="s">
        <v>524</v>
      </c>
      <c r="C409" s="64" t="s">
        <v>823</v>
      </c>
      <c r="D409" s="65"/>
      <c r="E409" s="107"/>
      <c r="F409" s="107"/>
      <c r="G409" s="105"/>
      <c r="H409" s="106"/>
    </row>
    <row r="410" spans="1:8" ht="31.5" x14ac:dyDescent="0.25">
      <c r="A410" s="62" t="s">
        <v>108</v>
      </c>
      <c r="B410" s="72" t="s">
        <v>527</v>
      </c>
      <c r="C410" s="64" t="s">
        <v>823</v>
      </c>
      <c r="D410" s="65"/>
      <c r="E410" s="107"/>
      <c r="F410" s="107"/>
      <c r="G410" s="105"/>
      <c r="H410" s="106"/>
    </row>
    <row r="411" spans="1:8" ht="18.75" x14ac:dyDescent="0.25">
      <c r="A411" s="62" t="s">
        <v>109</v>
      </c>
      <c r="B411" s="73" t="s">
        <v>95</v>
      </c>
      <c r="C411" s="64" t="s">
        <v>823</v>
      </c>
      <c r="D411" s="65"/>
      <c r="E411" s="107"/>
      <c r="F411" s="107"/>
      <c r="G411" s="105"/>
      <c r="H411" s="106"/>
    </row>
    <row r="412" spans="1:8" ht="18.75" x14ac:dyDescent="0.25">
      <c r="A412" s="62" t="s">
        <v>110</v>
      </c>
      <c r="B412" s="108" t="s">
        <v>96</v>
      </c>
      <c r="C412" s="64" t="s">
        <v>823</v>
      </c>
      <c r="D412" s="65"/>
      <c r="E412" s="107"/>
      <c r="F412" s="107"/>
      <c r="G412" s="105"/>
      <c r="H412" s="106"/>
    </row>
    <row r="413" spans="1:8" ht="18.75" x14ac:dyDescent="0.25">
      <c r="A413" s="62" t="s">
        <v>111</v>
      </c>
      <c r="B413" s="70" t="s">
        <v>720</v>
      </c>
      <c r="C413" s="64" t="s">
        <v>823</v>
      </c>
      <c r="D413" s="65"/>
      <c r="E413" s="104"/>
      <c r="F413" s="104"/>
      <c r="G413" s="105"/>
      <c r="H413" s="106"/>
    </row>
    <row r="414" spans="1:8" ht="18.75" x14ac:dyDescent="0.25">
      <c r="A414" s="62" t="s">
        <v>112</v>
      </c>
      <c r="B414" s="70" t="s">
        <v>113</v>
      </c>
      <c r="C414" s="64" t="s">
        <v>823</v>
      </c>
      <c r="D414" s="65"/>
      <c r="E414" s="104"/>
      <c r="F414" s="104"/>
      <c r="G414" s="105"/>
      <c r="H414" s="106"/>
    </row>
    <row r="415" spans="1:8" ht="18.75" x14ac:dyDescent="0.25">
      <c r="A415" s="62" t="s">
        <v>114</v>
      </c>
      <c r="B415" s="72" t="s">
        <v>86</v>
      </c>
      <c r="C415" s="64" t="s">
        <v>823</v>
      </c>
      <c r="D415" s="65"/>
      <c r="E415" s="104"/>
      <c r="F415" s="104"/>
      <c r="G415" s="105"/>
      <c r="H415" s="106"/>
    </row>
    <row r="416" spans="1:8" ht="31.5" x14ac:dyDescent="0.25">
      <c r="A416" s="62" t="s">
        <v>721</v>
      </c>
      <c r="B416" s="72" t="s">
        <v>172</v>
      </c>
      <c r="C416" s="64" t="s">
        <v>823</v>
      </c>
      <c r="D416" s="65"/>
      <c r="E416" s="104"/>
      <c r="F416" s="104"/>
      <c r="G416" s="105"/>
      <c r="H416" s="106"/>
    </row>
    <row r="417" spans="1:10" ht="31.5" x14ac:dyDescent="0.25">
      <c r="A417" s="62" t="s">
        <v>722</v>
      </c>
      <c r="B417" s="72" t="s">
        <v>173</v>
      </c>
      <c r="C417" s="64" t="s">
        <v>823</v>
      </c>
      <c r="D417" s="65"/>
      <c r="E417" s="104"/>
      <c r="F417" s="104"/>
      <c r="G417" s="105"/>
      <c r="H417" s="106"/>
    </row>
    <row r="418" spans="1:10" ht="31.5" x14ac:dyDescent="0.25">
      <c r="A418" s="62" t="s">
        <v>723</v>
      </c>
      <c r="B418" s="72" t="s">
        <v>174</v>
      </c>
      <c r="C418" s="64" t="s">
        <v>823</v>
      </c>
      <c r="D418" s="65"/>
      <c r="E418" s="104"/>
      <c r="F418" s="104"/>
      <c r="G418" s="105"/>
      <c r="H418" s="106"/>
    </row>
    <row r="419" spans="1:10" ht="18.75" x14ac:dyDescent="0.25">
      <c r="A419" s="62" t="s">
        <v>115</v>
      </c>
      <c r="B419" s="72" t="s">
        <v>512</v>
      </c>
      <c r="C419" s="64" t="s">
        <v>823</v>
      </c>
      <c r="D419" s="65"/>
      <c r="E419" s="104"/>
      <c r="F419" s="104"/>
      <c r="G419" s="105"/>
      <c r="H419" s="106"/>
    </row>
    <row r="420" spans="1:10" ht="18.75" x14ac:dyDescent="0.25">
      <c r="A420" s="62" t="s">
        <v>116</v>
      </c>
      <c r="B420" s="72" t="s">
        <v>88</v>
      </c>
      <c r="C420" s="64" t="s">
        <v>823</v>
      </c>
      <c r="D420" s="65"/>
      <c r="E420" s="104"/>
      <c r="F420" s="104"/>
      <c r="G420" s="105"/>
      <c r="H420" s="106"/>
    </row>
    <row r="421" spans="1:10" ht="18.75" x14ac:dyDescent="0.25">
      <c r="A421" s="62" t="s">
        <v>117</v>
      </c>
      <c r="B421" s="72" t="s">
        <v>517</v>
      </c>
      <c r="C421" s="64" t="s">
        <v>823</v>
      </c>
      <c r="D421" s="65"/>
      <c r="E421" s="104"/>
      <c r="F421" s="104"/>
      <c r="G421" s="105"/>
      <c r="H421" s="106"/>
    </row>
    <row r="422" spans="1:10" ht="18.75" x14ac:dyDescent="0.25">
      <c r="A422" s="62" t="s">
        <v>118</v>
      </c>
      <c r="B422" s="72" t="s">
        <v>90</v>
      </c>
      <c r="C422" s="64" t="s">
        <v>823</v>
      </c>
      <c r="D422" s="65"/>
      <c r="E422" s="104"/>
      <c r="F422" s="104"/>
      <c r="G422" s="105"/>
      <c r="H422" s="106"/>
    </row>
    <row r="423" spans="1:10" ht="18.75" x14ac:dyDescent="0.25">
      <c r="A423" s="62" t="s">
        <v>119</v>
      </c>
      <c r="B423" s="72" t="s">
        <v>524</v>
      </c>
      <c r="C423" s="64" t="s">
        <v>823</v>
      </c>
      <c r="D423" s="65"/>
      <c r="E423" s="104"/>
      <c r="F423" s="104"/>
      <c r="G423" s="105"/>
      <c r="H423" s="106"/>
    </row>
    <row r="424" spans="1:10" ht="31.5" x14ac:dyDescent="0.25">
      <c r="A424" s="62" t="s">
        <v>120</v>
      </c>
      <c r="B424" s="72" t="s">
        <v>527</v>
      </c>
      <c r="C424" s="64" t="s">
        <v>823</v>
      </c>
      <c r="D424" s="65"/>
      <c r="E424" s="104"/>
      <c r="F424" s="104"/>
      <c r="G424" s="105"/>
      <c r="H424" s="106"/>
    </row>
    <row r="425" spans="1:10" ht="18.75" x14ac:dyDescent="0.25">
      <c r="A425" s="62" t="s">
        <v>121</v>
      </c>
      <c r="B425" s="108" t="s">
        <v>95</v>
      </c>
      <c r="C425" s="64" t="s">
        <v>823</v>
      </c>
      <c r="D425" s="65"/>
      <c r="E425" s="104"/>
      <c r="F425" s="104"/>
      <c r="G425" s="105"/>
      <c r="H425" s="106"/>
    </row>
    <row r="426" spans="1:10" ht="18.75" x14ac:dyDescent="0.25">
      <c r="A426" s="62" t="s">
        <v>122</v>
      </c>
      <c r="B426" s="108" t="s">
        <v>96</v>
      </c>
      <c r="C426" s="64" t="s">
        <v>823</v>
      </c>
      <c r="D426" s="65"/>
      <c r="E426" s="104"/>
      <c r="F426" s="104"/>
      <c r="G426" s="105"/>
      <c r="H426" s="106"/>
    </row>
    <row r="427" spans="1:10" ht="18.75" x14ac:dyDescent="0.25">
      <c r="A427" s="62" t="s">
        <v>123</v>
      </c>
      <c r="B427" s="71" t="s">
        <v>724</v>
      </c>
      <c r="C427" s="64" t="s">
        <v>823</v>
      </c>
      <c r="D427" s="65"/>
      <c r="E427" s="104"/>
      <c r="F427" s="104"/>
      <c r="G427" s="109"/>
      <c r="H427" s="106"/>
    </row>
    <row r="428" spans="1:10" ht="18.75" x14ac:dyDescent="0.25">
      <c r="A428" s="62" t="s">
        <v>124</v>
      </c>
      <c r="B428" s="71" t="s">
        <v>725</v>
      </c>
      <c r="C428" s="64" t="s">
        <v>823</v>
      </c>
      <c r="D428" s="65"/>
      <c r="E428" s="104"/>
      <c r="F428" s="104"/>
      <c r="G428" s="105"/>
      <c r="H428" s="106"/>
    </row>
    <row r="429" spans="1:10" ht="18.75" x14ac:dyDescent="0.3">
      <c r="A429" s="62" t="s">
        <v>125</v>
      </c>
      <c r="B429" s="70" t="s">
        <v>726</v>
      </c>
      <c r="C429" s="64" t="s">
        <v>823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126</v>
      </c>
      <c r="B430" s="70" t="s">
        <v>127</v>
      </c>
      <c r="C430" s="64" t="s">
        <v>823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128</v>
      </c>
      <c r="B431" s="103" t="s">
        <v>129</v>
      </c>
      <c r="C431" s="64" t="s">
        <v>823</v>
      </c>
      <c r="D431" s="65"/>
      <c r="E431" s="104"/>
      <c r="F431" s="104"/>
      <c r="G431" s="105"/>
      <c r="H431" s="106"/>
    </row>
    <row r="432" spans="1:10" ht="18.75" x14ac:dyDescent="0.25">
      <c r="A432" s="62" t="s">
        <v>130</v>
      </c>
      <c r="B432" s="71" t="s">
        <v>131</v>
      </c>
      <c r="C432" s="64" t="s">
        <v>823</v>
      </c>
      <c r="D432" s="65"/>
      <c r="E432" s="104"/>
      <c r="F432" s="104"/>
      <c r="G432" s="105"/>
      <c r="H432" s="106"/>
    </row>
    <row r="433" spans="1:8" ht="18.75" x14ac:dyDescent="0.25">
      <c r="A433" s="62" t="s">
        <v>132</v>
      </c>
      <c r="B433" s="71" t="s">
        <v>133</v>
      </c>
      <c r="C433" s="64" t="s">
        <v>823</v>
      </c>
      <c r="D433" s="65"/>
      <c r="E433" s="104"/>
      <c r="F433" s="104"/>
      <c r="G433" s="105"/>
      <c r="H433" s="106"/>
    </row>
    <row r="434" spans="1:8" ht="18.75" x14ac:dyDescent="0.25">
      <c r="A434" s="62" t="s">
        <v>134</v>
      </c>
      <c r="B434" s="71" t="s">
        <v>727</v>
      </c>
      <c r="C434" s="64" t="s">
        <v>823</v>
      </c>
      <c r="D434" s="65"/>
      <c r="E434" s="104"/>
      <c r="F434" s="104"/>
      <c r="G434" s="105"/>
      <c r="H434" s="106"/>
    </row>
    <row r="435" spans="1:8" ht="18.75" x14ac:dyDescent="0.25">
      <c r="A435" s="62" t="s">
        <v>135</v>
      </c>
      <c r="B435" s="71" t="s">
        <v>136</v>
      </c>
      <c r="C435" s="64" t="s">
        <v>823</v>
      </c>
      <c r="D435" s="65"/>
      <c r="E435" s="104"/>
      <c r="F435" s="104"/>
      <c r="G435" s="105"/>
      <c r="H435" s="106"/>
    </row>
    <row r="436" spans="1:8" ht="18.75" x14ac:dyDescent="0.25">
      <c r="A436" s="62" t="s">
        <v>137</v>
      </c>
      <c r="B436" s="71" t="s">
        <v>138</v>
      </c>
      <c r="C436" s="64" t="s">
        <v>823</v>
      </c>
      <c r="D436" s="65"/>
      <c r="E436" s="104"/>
      <c r="F436" s="104"/>
      <c r="G436" s="105"/>
      <c r="H436" s="106"/>
    </row>
    <row r="437" spans="1:8" ht="18.75" x14ac:dyDescent="0.25">
      <c r="A437" s="62" t="s">
        <v>139</v>
      </c>
      <c r="B437" s="70" t="s">
        <v>140</v>
      </c>
      <c r="C437" s="64" t="s">
        <v>823</v>
      </c>
      <c r="D437" s="65"/>
      <c r="E437" s="104"/>
      <c r="F437" s="104"/>
      <c r="G437" s="105"/>
      <c r="H437" s="106"/>
    </row>
    <row r="438" spans="1:8" ht="31.5" x14ac:dyDescent="0.25">
      <c r="A438" s="62" t="s">
        <v>141</v>
      </c>
      <c r="B438" s="72" t="s">
        <v>142</v>
      </c>
      <c r="C438" s="64" t="s">
        <v>823</v>
      </c>
      <c r="D438" s="65"/>
      <c r="E438" s="113"/>
      <c r="F438" s="113"/>
      <c r="G438" s="105"/>
      <c r="H438" s="106"/>
    </row>
    <row r="439" spans="1:8" ht="18.75" x14ac:dyDescent="0.25">
      <c r="A439" s="62" t="s">
        <v>143</v>
      </c>
      <c r="B439" s="70" t="s">
        <v>144</v>
      </c>
      <c r="C439" s="64" t="s">
        <v>823</v>
      </c>
      <c r="D439" s="65"/>
      <c r="E439" s="113"/>
      <c r="F439" s="113"/>
      <c r="G439" s="105"/>
      <c r="H439" s="106"/>
    </row>
    <row r="440" spans="1:8" ht="31.5" x14ac:dyDescent="0.25">
      <c r="A440" s="62" t="s">
        <v>145</v>
      </c>
      <c r="B440" s="72" t="s">
        <v>146</v>
      </c>
      <c r="C440" s="64" t="s">
        <v>823</v>
      </c>
      <c r="D440" s="65"/>
      <c r="E440" s="113"/>
      <c r="F440" s="113"/>
      <c r="G440" s="105"/>
      <c r="H440" s="106"/>
    </row>
    <row r="441" spans="1:8" ht="18.75" x14ac:dyDescent="0.25">
      <c r="A441" s="62" t="s">
        <v>147</v>
      </c>
      <c r="B441" s="71" t="s">
        <v>148</v>
      </c>
      <c r="C441" s="64" t="s">
        <v>823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149</v>
      </c>
      <c r="B442" s="114" t="s">
        <v>150</v>
      </c>
      <c r="C442" s="76" t="s">
        <v>823</v>
      </c>
      <c r="D442" s="77"/>
      <c r="E442" s="115"/>
      <c r="F442" s="115"/>
      <c r="G442" s="116"/>
      <c r="H442" s="117"/>
    </row>
    <row r="443" spans="1:8" x14ac:dyDescent="0.25">
      <c r="A443" s="56" t="s">
        <v>249</v>
      </c>
      <c r="B443" s="57" t="s">
        <v>242</v>
      </c>
      <c r="C443" s="118" t="s">
        <v>340</v>
      </c>
      <c r="D443" s="119"/>
      <c r="E443" s="120"/>
      <c r="F443" s="120"/>
      <c r="G443" s="121"/>
      <c r="H443" s="122"/>
    </row>
    <row r="444" spans="1:8" ht="47.25" x14ac:dyDescent="0.25">
      <c r="A444" s="123" t="s">
        <v>728</v>
      </c>
      <c r="B444" s="71" t="s">
        <v>729</v>
      </c>
      <c r="C444" s="76" t="s">
        <v>823</v>
      </c>
      <c r="D444" s="77"/>
      <c r="E444" s="124"/>
      <c r="F444" s="124"/>
      <c r="G444" s="125"/>
      <c r="H444" s="126"/>
    </row>
    <row r="445" spans="1:8" x14ac:dyDescent="0.25">
      <c r="A445" s="123" t="s">
        <v>252</v>
      </c>
      <c r="B445" s="70" t="s">
        <v>730</v>
      </c>
      <c r="C445" s="64" t="s">
        <v>823</v>
      </c>
      <c r="D445" s="65"/>
      <c r="E445" s="124"/>
      <c r="F445" s="124"/>
      <c r="G445" s="125"/>
      <c r="H445" s="126"/>
    </row>
    <row r="446" spans="1:8" ht="31.5" x14ac:dyDescent="0.25">
      <c r="A446" s="123" t="s">
        <v>253</v>
      </c>
      <c r="B446" s="70" t="s">
        <v>731</v>
      </c>
      <c r="C446" s="76" t="s">
        <v>823</v>
      </c>
      <c r="D446" s="77"/>
      <c r="E446" s="124"/>
      <c r="F446" s="124"/>
      <c r="G446" s="125"/>
      <c r="H446" s="126"/>
    </row>
    <row r="447" spans="1:8" x14ac:dyDescent="0.25">
      <c r="A447" s="123" t="s">
        <v>254</v>
      </c>
      <c r="B447" s="70" t="s">
        <v>732</v>
      </c>
      <c r="C447" s="76" t="s">
        <v>823</v>
      </c>
      <c r="D447" s="77"/>
      <c r="E447" s="124"/>
      <c r="F447" s="124"/>
      <c r="G447" s="125"/>
      <c r="H447" s="126"/>
    </row>
    <row r="448" spans="1:8" ht="31.5" x14ac:dyDescent="0.25">
      <c r="A448" s="123" t="s">
        <v>255</v>
      </c>
      <c r="B448" s="71" t="s">
        <v>733</v>
      </c>
      <c r="C448" s="94" t="s">
        <v>340</v>
      </c>
      <c r="D448" s="127"/>
      <c r="E448" s="124"/>
      <c r="F448" s="124"/>
      <c r="G448" s="125"/>
      <c r="H448" s="126"/>
    </row>
    <row r="449" spans="1:8" x14ac:dyDescent="0.25">
      <c r="A449" s="123" t="s">
        <v>734</v>
      </c>
      <c r="B449" s="70" t="s">
        <v>735</v>
      </c>
      <c r="C449" s="76" t="s">
        <v>823</v>
      </c>
      <c r="D449" s="77"/>
      <c r="E449" s="124"/>
      <c r="F449" s="124"/>
      <c r="G449" s="125"/>
      <c r="H449" s="126"/>
    </row>
    <row r="450" spans="1:8" x14ac:dyDescent="0.25">
      <c r="A450" s="123" t="s">
        <v>736</v>
      </c>
      <c r="B450" s="70" t="s">
        <v>737</v>
      </c>
      <c r="C450" s="76" t="s">
        <v>823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738</v>
      </c>
      <c r="B451" s="129" t="s">
        <v>739</v>
      </c>
      <c r="C451" s="81" t="s">
        <v>823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740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71" t="s">
        <v>741</v>
      </c>
      <c r="B455" s="371"/>
      <c r="C455" s="371"/>
      <c r="D455" s="371"/>
      <c r="E455" s="371"/>
      <c r="F455" s="371"/>
      <c r="G455" s="371"/>
      <c r="H455" s="371"/>
    </row>
    <row r="456" spans="1:8" x14ac:dyDescent="0.25">
      <c r="A456" s="371" t="s">
        <v>742</v>
      </c>
      <c r="B456" s="371"/>
      <c r="C456" s="371"/>
      <c r="D456" s="371"/>
      <c r="E456" s="371"/>
      <c r="F456" s="371"/>
      <c r="G456" s="371"/>
      <c r="H456" s="371"/>
    </row>
    <row r="457" spans="1:8" x14ac:dyDescent="0.25">
      <c r="A457" s="371" t="s">
        <v>743</v>
      </c>
      <c r="B457" s="371"/>
      <c r="C457" s="371"/>
      <c r="D457" s="371"/>
      <c r="E457" s="371"/>
      <c r="F457" s="371"/>
      <c r="G457" s="371"/>
      <c r="H457" s="371"/>
    </row>
    <row r="458" spans="1:8" ht="26.25" customHeight="1" x14ac:dyDescent="0.25">
      <c r="A458" s="381" t="s">
        <v>744</v>
      </c>
      <c r="B458" s="381"/>
      <c r="C458" s="381"/>
      <c r="D458" s="381"/>
      <c r="E458" s="381"/>
      <c r="F458" s="381"/>
      <c r="G458" s="381"/>
      <c r="H458" s="381"/>
    </row>
    <row r="459" spans="1:8" x14ac:dyDescent="0.25">
      <c r="A459" s="363" t="s">
        <v>745</v>
      </c>
      <c r="B459" s="363"/>
      <c r="C459" s="363"/>
      <c r="D459" s="363"/>
      <c r="E459" s="363"/>
      <c r="F459" s="363"/>
      <c r="G459" s="363"/>
      <c r="H459" s="363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18 факт знач кол пок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18 факт знач кол пок'!Область_печати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2018-06-19T11:44:26Z</cp:lastPrinted>
  <dcterms:created xsi:type="dcterms:W3CDTF">2009-07-27T10:10:26Z</dcterms:created>
  <dcterms:modified xsi:type="dcterms:W3CDTF">2021-02-02T11:04:17Z</dcterms:modified>
</cp:coreProperties>
</file>